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305" windowWidth="14805" windowHeight="3825"/>
  </bookViews>
  <sheets>
    <sheet name="ФСГС" sheetId="8" r:id="rId1"/>
  </sheets>
  <definedNames>
    <definedName name="_xlnm.Print_Titles" localSheetId="0">ФСГС!$12:$12</definedName>
    <definedName name="_xlnm.Print_Area" localSheetId="0">ФСГС!$A$1:$AC$82</definedName>
  </definedNames>
  <calcPr calcId="145621" iterate="1"/>
</workbook>
</file>

<file path=xl/calcChain.xml><?xml version="1.0" encoding="utf-8"?>
<calcChain xmlns="http://schemas.openxmlformats.org/spreadsheetml/2006/main">
  <c r="S19" i="8" l="1"/>
  <c r="S28" i="8"/>
  <c r="S54" i="8"/>
  <c r="Q80" i="8"/>
  <c r="U75" i="8" l="1"/>
  <c r="U70" i="8"/>
  <c r="U65" i="8"/>
  <c r="U60" i="8"/>
  <c r="T55" i="8"/>
  <c r="Q78" i="8"/>
  <c r="Q73" i="8"/>
  <c r="Q68" i="8"/>
  <c r="Q63" i="8"/>
  <c r="Q58" i="8"/>
  <c r="U55" i="8"/>
  <c r="U54" i="8" s="1"/>
  <c r="Q79" i="8" l="1"/>
  <c r="Q77" i="8"/>
  <c r="Q76" i="8"/>
  <c r="T75" i="8"/>
  <c r="S75" i="8"/>
  <c r="R75" i="8"/>
  <c r="Q75" i="8" s="1"/>
  <c r="Q53" i="8"/>
  <c r="Q52" i="8"/>
  <c r="Q51" i="8"/>
  <c r="Q50" i="8"/>
  <c r="U49" i="8"/>
  <c r="T49" i="8"/>
  <c r="S49" i="8"/>
  <c r="R49" i="8"/>
  <c r="P49" i="8"/>
  <c r="Q48" i="8"/>
  <c r="Q47" i="8"/>
  <c r="Q46" i="8"/>
  <c r="Q45" i="8"/>
  <c r="U44" i="8"/>
  <c r="T44" i="8"/>
  <c r="S44" i="8"/>
  <c r="R44" i="8"/>
  <c r="P44" i="8"/>
  <c r="Q49" i="8" l="1"/>
  <c r="Q44" i="8"/>
  <c r="Q74" i="8"/>
  <c r="S70" i="8"/>
  <c r="T70" i="8"/>
  <c r="R70" i="8"/>
  <c r="Q70" i="8" l="1"/>
  <c r="Q72" i="8"/>
  <c r="Q71" i="8" l="1"/>
  <c r="U19" i="8" l="1"/>
  <c r="Q33" i="8"/>
  <c r="Q38" i="8"/>
  <c r="Q43" i="8"/>
  <c r="U39" i="8"/>
  <c r="U34" i="8"/>
  <c r="U29" i="8"/>
  <c r="U28" i="8" s="1"/>
  <c r="U13" i="8" s="1"/>
  <c r="S15" i="8" l="1"/>
  <c r="S14" i="8" s="1"/>
  <c r="T15" i="8"/>
  <c r="T14" i="8" s="1"/>
  <c r="R15" i="8"/>
  <c r="Q69" i="8"/>
  <c r="Q67" i="8"/>
  <c r="Q66" i="8"/>
  <c r="T65" i="8"/>
  <c r="S65" i="8"/>
  <c r="R65" i="8"/>
  <c r="P65" i="8"/>
  <c r="Q27" i="8"/>
  <c r="Q26" i="8"/>
  <c r="Q25" i="8"/>
  <c r="T24" i="8"/>
  <c r="S24" i="8"/>
  <c r="R24" i="8"/>
  <c r="P24" i="8"/>
  <c r="Q42" i="8"/>
  <c r="Q41" i="8"/>
  <c r="Q40" i="8"/>
  <c r="T39" i="8"/>
  <c r="S39" i="8"/>
  <c r="R39" i="8"/>
  <c r="P39" i="8"/>
  <c r="Q37" i="8"/>
  <c r="Q36" i="8"/>
  <c r="Q35" i="8"/>
  <c r="T34" i="8"/>
  <c r="S34" i="8"/>
  <c r="R34" i="8"/>
  <c r="P34" i="8"/>
  <c r="Q65" i="8" l="1"/>
  <c r="R14" i="8"/>
  <c r="Q15" i="8"/>
  <c r="Q14" i="8" s="1"/>
  <c r="Q39" i="8"/>
  <c r="Q34" i="8"/>
  <c r="Q24" i="8"/>
  <c r="Q23" i="8"/>
  <c r="Q22" i="8"/>
  <c r="Q21" i="8"/>
  <c r="T20" i="8"/>
  <c r="T19" i="8" s="1"/>
  <c r="S20" i="8"/>
  <c r="R20" i="8"/>
  <c r="R19" i="8" s="1"/>
  <c r="P20" i="8"/>
  <c r="Q20" i="8" l="1"/>
  <c r="Q19" i="8" s="1"/>
  <c r="Q16" i="8" l="1"/>
  <c r="Q17" i="8"/>
  <c r="Q18" i="8"/>
  <c r="Q30" i="8"/>
  <c r="Q31" i="8"/>
  <c r="Q32" i="8"/>
  <c r="Q56" i="8"/>
  <c r="Q57" i="8"/>
  <c r="Q59" i="8"/>
  <c r="Q61" i="8"/>
  <c r="Q62" i="8"/>
  <c r="Q64" i="8"/>
  <c r="P15" i="8"/>
  <c r="S60" i="8"/>
  <c r="T60" i="8"/>
  <c r="T54" i="8" s="1"/>
  <c r="S55" i="8"/>
  <c r="S29" i="8"/>
  <c r="T29" i="8"/>
  <c r="T28" i="8" s="1"/>
  <c r="T13" i="8" l="1"/>
  <c r="S13" i="8"/>
  <c r="R60" i="8"/>
  <c r="Q60" i="8" s="1"/>
  <c r="P60" i="8"/>
  <c r="R55" i="8"/>
  <c r="P55" i="8"/>
  <c r="P29" i="8"/>
  <c r="R54" i="8" l="1"/>
  <c r="Q55" i="8"/>
  <c r="Q54" i="8" s="1"/>
  <c r="R29" i="8"/>
  <c r="R28" i="8" s="1"/>
  <c r="R13" i="8" s="1"/>
  <c r="Q29" i="8" l="1"/>
  <c r="Q28" i="8" s="1"/>
  <c r="Q13" i="8" s="1"/>
</calcChain>
</file>

<file path=xl/sharedStrings.xml><?xml version="1.0" encoding="utf-8"?>
<sst xmlns="http://schemas.openxmlformats.org/spreadsheetml/2006/main" count="746" uniqueCount="58">
  <si>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</si>
  <si>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</si>
  <si>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</si>
  <si>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</si>
  <si>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</si>
  <si>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</si>
  <si>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</si>
  <si>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</si>
  <si>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</si>
  <si>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</si>
  <si>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</si>
  <si>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</si>
  <si>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</si>
  <si>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</si>
  <si>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</si>
  <si>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</si>
  <si>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</si>
  <si>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</si>
  <si>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</si>
  <si>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</si>
  <si>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</si>
  <si>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</si>
  <si>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</si>
  <si>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</si>
  <si>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</si>
  <si>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</si>
  <si>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</si>
  <si>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</si>
  <si>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</si>
  <si>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</si>
  <si>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</si>
  <si>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Количество благоустро-енных детских площадок, штук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</si>
  <si>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</si>
  <si>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</si>
  <si>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</si>
  <si>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</si>
  <si>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Количество посаженных кустарников, штук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</si>
  <si>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</si>
  <si>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</si>
  <si>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Площадь парко-вочных мест, кв.м</t>
  </si>
  <si>
    <t>Адресный перечень дворовых территорий, для включения в программу на 2024 год в рамках 
реализации программы по поддержке местных инициатив</t>
  </si>
  <si>
    <t>«Приложение 9.6</t>
  </si>
  <si>
    <t>Устройство ограждения части придомовой территории жилого дома, расположенного по адресу: г. Тверь, пр-т Комсомольский, д. 14, на земельном участке с кадастровым номером 69:40:0100274:41</t>
  </si>
  <si>
    <t>Благоустройство придомовой территории МКД, расположенного по улице Бориса Полевого, дом 2, корп. 2</t>
  </si>
  <si>
    <t>Благоустройство придомовой территории дома 2 корпус 1 по ул. Б. Полевого в Твери</t>
  </si>
  <si>
    <t>Благоустройство придомовой территории по адресу пос. Химинститута, д.24 в г. Твери Тверской области</t>
  </si>
  <si>
    <t>Мероприятие «Благоустройство дворовой территории многоквартирного дома, расположенного по адресу: г. Тверь, ул. 15 лет Октября, дом 48/15 (1 этап)»</t>
  </si>
  <si>
    <t>Мероприятие «Благоустройство дворовой территории многоквартирного дома, расположенного по адресу: г. Тверь, ул. 15 лет Октября, дом 48/15 (2 этап)»</t>
  </si>
  <si>
    <t>Ремонт дворовой территории по адресу: Тверская обл., г. Тверь, ул. Можайского, д. 89</t>
  </si>
  <si>
    <t>Ремонт проезда к дворовой территории по адресу пос. Химинститута, д. 28 в г. Твери Тверской области</t>
  </si>
  <si>
    <t>Ремонт (замена) асфальтобетонного покрытия внутренних проездов и пешеходных зон по адресу: г. Тверь, ул. 1-я Суворова, д.7, 9, 11 (1 этап строительства)</t>
  </si>
  <si>
    <t>Благоустройство дворовой территории многоквартирного дома по адресу: г. Тверь, ул. Склизкова, д. 10</t>
  </si>
  <si>
    <t>Благоустройство дворовой территории дома по ул. Симеоновская, 30</t>
  </si>
  <si>
    <t>Ремонт дворовой территории по адресу: Тверская обл., г. Тверь, проспект Чайковского, д. 98</t>
  </si>
  <si>
    <t>Количество установленных ворот, штук</t>
  </si>
  <si>
    <t xml:space="preserve">Количество установленных камер видеонаблюдения, штук
</t>
  </si>
  <si>
    <t>Ремонт (замена) асфальтобетонного покрытия внутренних проездов и пешеходных зон по адресу: г. Тверь, ул. 1-я Суворова, д.7, 9, 11 (2, 3 этап строительства)</t>
  </si>
  <si>
    <t>Приложение 4
к постановлению Администрации города Твери
от 19.04.2024 года № 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</si>
</sst>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2"/>
  <sheetViews>
    <sheetView tabSelected="1" view="pageBreakPreview" zoomScale="110" zoomScaleNormal="90" zoomScaleSheetLayoutView="110" zoomScalePageLayoutView="62" workbookViewId="0">
      <selection sqref="A1:AC1"/>
    </sheetView>
  </sheetViews>
  <sheetFormatPr defaultColWidth="8.5703125" defaultRowHeight="15.75" x14ac:dyDescent="0.25"/>
  <cols>
    <col min="1" max="14" width="2.7109375" style="3" customWidth="1"/>
    <col min="15" max="15" width="57.85546875" style="2" customWidth="1"/>
    <col min="16" max="16" width="10.5703125" style="2" hidden="1" customWidth="1"/>
    <col min="17" max="17" width="11.42578125" style="2" customWidth="1"/>
    <col min="18" max="19" width="13" style="2" customWidth="1"/>
    <col min="20" max="20" width="13.5703125" style="2" customWidth="1"/>
    <col min="21" max="22" width="13.7109375" style="2" customWidth="1"/>
    <col min="23" max="23" width="11.140625" style="2" hidden="1" customWidth="1"/>
    <col min="24" max="24" width="13.7109375" style="2" customWidth="1"/>
    <col min="25" max="25" width="8.140625" style="2" hidden="1" customWidth="1"/>
    <col min="26" max="26" width="10.140625" style="2" hidden="1" customWidth="1"/>
    <col min="27" max="27" width="10.28515625" style="2" hidden="1" customWidth="1"/>
    <col min="28" max="29" width="13.7109375" style="15" customWidth="1"/>
    <col min="30" max="30" width="13.42578125" style="2" customWidth="1"/>
    <col min="31" max="31" width="11.7109375" style="2" bestFit="1" customWidth="1"/>
    <col min="32" max="32" width="10.7109375" style="2" customWidth="1"/>
    <col min="33" max="34" width="10.42578125" style="2" bestFit="1" customWidth="1"/>
    <col min="35" max="35" width="12.28515625" style="2" bestFit="1" customWidth="1"/>
    <col min="36" max="36" width="11.42578125" style="2" bestFit="1" customWidth="1"/>
    <col min="37" max="16384" width="8.5703125" style="2"/>
  </cols>
  <sheetData>
    <row r="1" spans="1:34" s="19" customFormat="1" ht="57" customHeight="1" x14ac:dyDescent="0.25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34" s="19" customFormat="1" ht="13.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  <c r="Z2" s="47"/>
      <c r="AA2" s="47"/>
    </row>
    <row r="3" spans="1:34" s="19" customFormat="1" ht="13.9" customHeight="1" x14ac:dyDescent="0.25">
      <c r="A3" s="66" t="s">
        <v>41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34" s="19" customFormat="1" ht="18.75" x14ac:dyDescent="0.25">
      <c r="A4" s="67" t="s">
        <v>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34" s="19" customFormat="1" ht="18.75" x14ac:dyDescent="0.25">
      <c r="A5" s="66" t="s">
        <v>27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34" s="19" customFormat="1" ht="18.75" x14ac:dyDescent="0.25">
      <c r="A6" s="66" t="s">
        <v>16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</row>
    <row r="7" spans="1:34" ht="10.9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4"/>
      <c r="AC7" s="14"/>
      <c r="AD7" s="14"/>
      <c r="AE7" s="14"/>
    </row>
    <row r="8" spans="1:34" ht="34.15" customHeight="1" x14ac:dyDescent="0.25">
      <c r="A8" s="80" t="s">
        <v>40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4"/>
      <c r="AC8" s="4"/>
    </row>
    <row r="9" spans="1:34" ht="9" customHeight="1" x14ac:dyDescent="0.25"/>
    <row r="10" spans="1:34" s="13" customFormat="1" ht="15.75" customHeight="1" x14ac:dyDescent="0.25">
      <c r="A10" s="81" t="s">
        <v>29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 t="s">
        <v>28</v>
      </c>
      <c r="P10" s="83"/>
      <c r="Q10" s="83" t="s">
        <v>20</v>
      </c>
      <c r="R10" s="84" t="s">
        <v>19</v>
      </c>
      <c r="S10" s="85"/>
      <c r="T10" s="85"/>
      <c r="U10" s="86"/>
      <c r="V10" s="68" t="s">
        <v>24</v>
      </c>
      <c r="W10" s="69"/>
      <c r="X10" s="69"/>
      <c r="Y10" s="69"/>
      <c r="Z10" s="69"/>
      <c r="AA10" s="69"/>
      <c r="AB10" s="69"/>
      <c r="AC10" s="70"/>
      <c r="AD10" s="4"/>
      <c r="AE10" s="4"/>
      <c r="AF10" s="4"/>
      <c r="AG10" s="4"/>
      <c r="AH10" s="4"/>
    </row>
    <row r="11" spans="1:34" s="13" customFormat="1" ht="108.75" customHeight="1" x14ac:dyDescent="0.25">
      <c r="A11" s="81" t="s">
        <v>10</v>
      </c>
      <c r="B11" s="81"/>
      <c r="C11" s="81" t="s">
        <v>11</v>
      </c>
      <c r="D11" s="81"/>
      <c r="E11" s="81" t="s">
        <v>0</v>
      </c>
      <c r="F11" s="81"/>
      <c r="G11" s="81"/>
      <c r="H11" s="81"/>
      <c r="I11" s="81"/>
      <c r="J11" s="81"/>
      <c r="K11" s="81"/>
      <c r="L11" s="81"/>
      <c r="M11" s="81"/>
      <c r="N11" s="81"/>
      <c r="O11" s="82"/>
      <c r="P11" s="83"/>
      <c r="Q11" s="83"/>
      <c r="R11" s="25" t="s">
        <v>17</v>
      </c>
      <c r="S11" s="25" t="s">
        <v>18</v>
      </c>
      <c r="T11" s="26" t="s">
        <v>25</v>
      </c>
      <c r="U11" s="29" t="s">
        <v>33</v>
      </c>
      <c r="V11" s="27" t="s">
        <v>37</v>
      </c>
      <c r="W11" s="27" t="s">
        <v>36</v>
      </c>
      <c r="X11" s="27" t="s">
        <v>38</v>
      </c>
      <c r="Y11" s="27" t="s">
        <v>39</v>
      </c>
      <c r="Z11" s="27" t="s">
        <v>31</v>
      </c>
      <c r="AA11" s="50" t="s">
        <v>35</v>
      </c>
      <c r="AB11" s="27" t="s">
        <v>55</v>
      </c>
      <c r="AC11" s="27" t="s">
        <v>54</v>
      </c>
      <c r="AD11" s="5"/>
      <c r="AE11" s="5"/>
      <c r="AF11" s="6"/>
      <c r="AG11" s="6"/>
      <c r="AH11" s="6"/>
    </row>
    <row r="12" spans="1:34" s="13" customFormat="1" ht="12.75" x14ac:dyDescent="0.25">
      <c r="A12" s="49">
        <v>1</v>
      </c>
      <c r="B12" s="49">
        <v>2</v>
      </c>
      <c r="C12" s="49">
        <v>3</v>
      </c>
      <c r="D12" s="49">
        <v>4</v>
      </c>
      <c r="E12" s="49">
        <v>5</v>
      </c>
      <c r="F12" s="49">
        <v>6</v>
      </c>
      <c r="G12" s="49">
        <v>7</v>
      </c>
      <c r="H12" s="49">
        <v>8</v>
      </c>
      <c r="I12" s="49">
        <v>9</v>
      </c>
      <c r="J12" s="49">
        <v>10</v>
      </c>
      <c r="K12" s="49">
        <v>11</v>
      </c>
      <c r="L12" s="49">
        <v>12</v>
      </c>
      <c r="M12" s="49">
        <v>13</v>
      </c>
      <c r="N12" s="49">
        <v>14</v>
      </c>
      <c r="O12" s="18">
        <v>15</v>
      </c>
      <c r="P12" s="49"/>
      <c r="Q12" s="49">
        <v>16</v>
      </c>
      <c r="R12" s="18">
        <v>17</v>
      </c>
      <c r="S12" s="49">
        <v>18</v>
      </c>
      <c r="T12" s="49">
        <v>19</v>
      </c>
      <c r="U12" s="49">
        <v>20</v>
      </c>
      <c r="V12" s="49">
        <v>21</v>
      </c>
      <c r="W12" s="49">
        <v>22</v>
      </c>
      <c r="X12" s="49">
        <v>23</v>
      </c>
      <c r="Y12" s="49">
        <v>24</v>
      </c>
      <c r="Z12" s="49">
        <v>25</v>
      </c>
      <c r="AA12" s="49">
        <v>26</v>
      </c>
      <c r="AB12" s="49">
        <v>27</v>
      </c>
      <c r="AC12" s="49"/>
      <c r="AD12" s="24"/>
      <c r="AE12" s="24"/>
      <c r="AF12" s="6"/>
      <c r="AG12" s="6"/>
      <c r="AH12" s="6"/>
    </row>
    <row r="13" spans="1:34" s="13" customFormat="1" ht="18.7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0" t="s">
        <v>26</v>
      </c>
      <c r="P13" s="7"/>
      <c r="Q13" s="23">
        <f>Q14+Q28+Q54+Q19+Q80</f>
        <v>40904.700000000004</v>
      </c>
      <c r="R13" s="23">
        <f>R14+R28+R54+R19+R80</f>
        <v>23926.800000000003</v>
      </c>
      <c r="S13" s="23">
        <f>S14+S28+S54+S19+S80</f>
        <v>9377.6</v>
      </c>
      <c r="T13" s="23">
        <f>T14+T28+T54+T19+T80</f>
        <v>7250.3000000000011</v>
      </c>
      <c r="U13" s="23">
        <f>U14+U28+U54+U19+U80</f>
        <v>350</v>
      </c>
      <c r="V13" s="7"/>
      <c r="W13" s="7"/>
      <c r="X13" s="7"/>
      <c r="Y13" s="7"/>
      <c r="Z13" s="7"/>
      <c r="AA13" s="7"/>
      <c r="AB13" s="33"/>
      <c r="AC13" s="33"/>
      <c r="AD13" s="8"/>
      <c r="AE13" s="9"/>
      <c r="AF13" s="6"/>
      <c r="AG13" s="6"/>
      <c r="AH13" s="6"/>
    </row>
    <row r="14" spans="1:34" s="44" customFormat="1" ht="16.5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34" t="s">
        <v>21</v>
      </c>
      <c r="P14" s="40"/>
      <c r="Q14" s="37">
        <f>Q15</f>
        <v>2123.1</v>
      </c>
      <c r="R14" s="37">
        <f>R15</f>
        <v>1655.3</v>
      </c>
      <c r="S14" s="37">
        <f t="shared" ref="S14:T14" si="0">S15</f>
        <v>30</v>
      </c>
      <c r="T14" s="37">
        <f t="shared" si="0"/>
        <v>437.8</v>
      </c>
      <c r="U14" s="37">
        <v>0</v>
      </c>
      <c r="V14" s="40"/>
      <c r="W14" s="40"/>
      <c r="X14" s="40"/>
      <c r="Y14" s="40"/>
      <c r="Z14" s="40"/>
      <c r="AA14" s="40"/>
      <c r="AB14" s="40"/>
      <c r="AC14" s="40"/>
      <c r="AD14" s="41"/>
      <c r="AE14" s="42"/>
      <c r="AF14" s="43"/>
      <c r="AG14" s="43"/>
      <c r="AH14" s="43"/>
    </row>
    <row r="15" spans="1:34" s="16" customForma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75" t="s">
        <v>42</v>
      </c>
      <c r="P15" s="45">
        <f>SUM(P16:P18)</f>
        <v>1859.6</v>
      </c>
      <c r="Q15" s="45">
        <f>SUM(R15:T15)</f>
        <v>2123.1</v>
      </c>
      <c r="R15" s="45">
        <f>SUM(R16:R18)</f>
        <v>1655.3</v>
      </c>
      <c r="S15" s="45">
        <f t="shared" ref="S15:T15" si="1">SUM(S16:S18)</f>
        <v>30</v>
      </c>
      <c r="T15" s="45">
        <f t="shared" si="1"/>
        <v>437.8</v>
      </c>
      <c r="U15" s="45"/>
      <c r="V15" s="64"/>
      <c r="W15" s="64"/>
      <c r="X15" s="64">
        <v>135</v>
      </c>
      <c r="Y15" s="64"/>
      <c r="Z15" s="64"/>
      <c r="AA15" s="64"/>
      <c r="AB15" s="74"/>
      <c r="AC15" s="71">
        <v>1</v>
      </c>
    </row>
    <row r="16" spans="1:34" s="16" customFormat="1" x14ac:dyDescent="0.25">
      <c r="A16" s="21" t="s">
        <v>1</v>
      </c>
      <c r="B16" s="21" t="s">
        <v>4</v>
      </c>
      <c r="C16" s="21" t="s">
        <v>1</v>
      </c>
      <c r="D16" s="21" t="s">
        <v>5</v>
      </c>
      <c r="E16" s="21" t="s">
        <v>2</v>
      </c>
      <c r="F16" s="21" t="s">
        <v>7</v>
      </c>
      <c r="G16" s="21" t="s">
        <v>1</v>
      </c>
      <c r="H16" s="21" t="s">
        <v>1</v>
      </c>
      <c r="I16" s="21" t="s">
        <v>3</v>
      </c>
      <c r="J16" s="21" t="s">
        <v>2</v>
      </c>
      <c r="K16" s="21" t="s">
        <v>13</v>
      </c>
      <c r="L16" s="21" t="s">
        <v>1</v>
      </c>
      <c r="M16" s="21" t="s">
        <v>7</v>
      </c>
      <c r="N16" s="21" t="s">
        <v>2</v>
      </c>
      <c r="O16" s="75"/>
      <c r="P16" s="48">
        <v>600</v>
      </c>
      <c r="Q16" s="48">
        <f t="shared" ref="Q16:Q18" si="2">SUM(R16:T16)</f>
        <v>1655.3</v>
      </c>
      <c r="R16" s="48">
        <v>1655.3</v>
      </c>
      <c r="S16" s="48"/>
      <c r="T16" s="48"/>
      <c r="U16" s="48"/>
      <c r="V16" s="64"/>
      <c r="W16" s="64"/>
      <c r="X16" s="64"/>
      <c r="Y16" s="64"/>
      <c r="Z16" s="64"/>
      <c r="AA16" s="64"/>
      <c r="AB16" s="74"/>
      <c r="AC16" s="72"/>
    </row>
    <row r="17" spans="1:29" s="16" customFormat="1" x14ac:dyDescent="0.25">
      <c r="A17" s="21" t="s">
        <v>1</v>
      </c>
      <c r="B17" s="21" t="s">
        <v>4</v>
      </c>
      <c r="C17" s="21" t="s">
        <v>1</v>
      </c>
      <c r="D17" s="21" t="s">
        <v>5</v>
      </c>
      <c r="E17" s="21" t="s">
        <v>2</v>
      </c>
      <c r="F17" s="21" t="s">
        <v>7</v>
      </c>
      <c r="G17" s="21" t="s">
        <v>1</v>
      </c>
      <c r="H17" s="21" t="s">
        <v>1</v>
      </c>
      <c r="I17" s="21" t="s">
        <v>3</v>
      </c>
      <c r="J17" s="21" t="s">
        <v>12</v>
      </c>
      <c r="K17" s="21" t="s">
        <v>13</v>
      </c>
      <c r="L17" s="21" t="s">
        <v>1</v>
      </c>
      <c r="M17" s="21" t="s">
        <v>7</v>
      </c>
      <c r="N17" s="21" t="s">
        <v>2</v>
      </c>
      <c r="O17" s="75"/>
      <c r="P17" s="48">
        <v>600</v>
      </c>
      <c r="Q17" s="48">
        <f t="shared" si="2"/>
        <v>30</v>
      </c>
      <c r="R17" s="48"/>
      <c r="S17" s="48">
        <v>30</v>
      </c>
      <c r="T17" s="48"/>
      <c r="U17" s="48"/>
      <c r="V17" s="64"/>
      <c r="W17" s="64"/>
      <c r="X17" s="64"/>
      <c r="Y17" s="64"/>
      <c r="Z17" s="64"/>
      <c r="AA17" s="64"/>
      <c r="AB17" s="74"/>
      <c r="AC17" s="72"/>
    </row>
    <row r="18" spans="1:29" s="16" customFormat="1" x14ac:dyDescent="0.25">
      <c r="A18" s="21" t="s">
        <v>1</v>
      </c>
      <c r="B18" s="21" t="s">
        <v>4</v>
      </c>
      <c r="C18" s="21" t="s">
        <v>1</v>
      </c>
      <c r="D18" s="21" t="s">
        <v>5</v>
      </c>
      <c r="E18" s="21" t="s">
        <v>2</v>
      </c>
      <c r="F18" s="21" t="s">
        <v>7</v>
      </c>
      <c r="G18" s="21" t="s">
        <v>1</v>
      </c>
      <c r="H18" s="21" t="s">
        <v>1</v>
      </c>
      <c r="I18" s="21" t="s">
        <v>3</v>
      </c>
      <c r="J18" s="21" t="s">
        <v>12</v>
      </c>
      <c r="K18" s="21" t="s">
        <v>13</v>
      </c>
      <c r="L18" s="21" t="s">
        <v>14</v>
      </c>
      <c r="M18" s="21" t="s">
        <v>7</v>
      </c>
      <c r="N18" s="21" t="s">
        <v>2</v>
      </c>
      <c r="O18" s="75"/>
      <c r="P18" s="48">
        <v>659.6</v>
      </c>
      <c r="Q18" s="48">
        <f t="shared" si="2"/>
        <v>437.8</v>
      </c>
      <c r="R18" s="48"/>
      <c r="S18" s="48"/>
      <c r="T18" s="48">
        <v>437.8</v>
      </c>
      <c r="U18" s="48"/>
      <c r="V18" s="64"/>
      <c r="W18" s="64"/>
      <c r="X18" s="64"/>
      <c r="Y18" s="64"/>
      <c r="Z18" s="64"/>
      <c r="AA18" s="64"/>
      <c r="AB18" s="74"/>
      <c r="AC18" s="73"/>
    </row>
    <row r="19" spans="1:29" s="39" customFormat="1" ht="16.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4" t="s">
        <v>30</v>
      </c>
      <c r="P19" s="36"/>
      <c r="Q19" s="37">
        <f>Q20+Q24</f>
        <v>6289.3</v>
      </c>
      <c r="R19" s="37">
        <f t="shared" ref="R19:U19" si="3">R20+R24</f>
        <v>4402.3999999999996</v>
      </c>
      <c r="S19" s="37">
        <f>S20+S24</f>
        <v>1165</v>
      </c>
      <c r="T19" s="37">
        <f t="shared" si="3"/>
        <v>721.90000000000009</v>
      </c>
      <c r="U19" s="37">
        <f t="shared" si="3"/>
        <v>0</v>
      </c>
      <c r="V19" s="36"/>
      <c r="W19" s="36"/>
      <c r="X19" s="36"/>
      <c r="Y19" s="36"/>
      <c r="Z19" s="36"/>
      <c r="AA19" s="36"/>
      <c r="AB19" s="36"/>
      <c r="AC19" s="36"/>
    </row>
    <row r="20" spans="1:29" s="16" customFormat="1" ht="15.7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76" t="s">
        <v>44</v>
      </c>
      <c r="P20" s="45">
        <f>SUM(P21:P23)</f>
        <v>1088.3</v>
      </c>
      <c r="Q20" s="45">
        <f t="shared" ref="Q20:Q27" si="4">SUM(R20:T20)</f>
        <v>2718.9</v>
      </c>
      <c r="R20" s="45">
        <f t="shared" ref="R20:T20" si="5">SUM(R21:R23)</f>
        <v>1903.2</v>
      </c>
      <c r="S20" s="45">
        <f t="shared" si="5"/>
        <v>496.6</v>
      </c>
      <c r="T20" s="45">
        <f t="shared" si="5"/>
        <v>319.10000000000002</v>
      </c>
      <c r="U20" s="45">
        <v>0</v>
      </c>
      <c r="V20" s="64">
        <v>0.4</v>
      </c>
      <c r="W20" s="64"/>
      <c r="X20" s="64">
        <v>105</v>
      </c>
      <c r="Y20" s="64"/>
      <c r="Z20" s="63"/>
      <c r="AA20" s="64"/>
      <c r="AB20" s="63">
        <v>16</v>
      </c>
      <c r="AC20" s="57"/>
    </row>
    <row r="21" spans="1:29" s="16" customFormat="1" x14ac:dyDescent="0.25">
      <c r="A21" s="21" t="s">
        <v>1</v>
      </c>
      <c r="B21" s="21" t="s">
        <v>7</v>
      </c>
      <c r="C21" s="21" t="s">
        <v>1</v>
      </c>
      <c r="D21" s="21" t="s">
        <v>13</v>
      </c>
      <c r="E21" s="21" t="s">
        <v>2</v>
      </c>
      <c r="F21" s="21" t="s">
        <v>7</v>
      </c>
      <c r="G21" s="21" t="s">
        <v>1</v>
      </c>
      <c r="H21" s="21" t="s">
        <v>1</v>
      </c>
      <c r="I21" s="21" t="s">
        <v>3</v>
      </c>
      <c r="J21" s="21" t="s">
        <v>2</v>
      </c>
      <c r="K21" s="21" t="s">
        <v>13</v>
      </c>
      <c r="L21" s="21" t="s">
        <v>1</v>
      </c>
      <c r="M21" s="21" t="s">
        <v>7</v>
      </c>
      <c r="N21" s="21" t="s">
        <v>6</v>
      </c>
      <c r="O21" s="77"/>
      <c r="P21" s="48">
        <v>175.7</v>
      </c>
      <c r="Q21" s="48">
        <f t="shared" si="4"/>
        <v>1903.2</v>
      </c>
      <c r="R21" s="48">
        <v>1903.2</v>
      </c>
      <c r="S21" s="48"/>
      <c r="T21" s="48"/>
      <c r="U21" s="48"/>
      <c r="V21" s="64"/>
      <c r="W21" s="64"/>
      <c r="X21" s="64"/>
      <c r="Y21" s="64"/>
      <c r="Z21" s="63"/>
      <c r="AA21" s="64"/>
      <c r="AB21" s="63"/>
      <c r="AC21" s="58"/>
    </row>
    <row r="22" spans="1:29" s="16" customFormat="1" x14ac:dyDescent="0.25">
      <c r="A22" s="21" t="s">
        <v>1</v>
      </c>
      <c r="B22" s="21" t="s">
        <v>7</v>
      </c>
      <c r="C22" s="21" t="s">
        <v>1</v>
      </c>
      <c r="D22" s="21" t="s">
        <v>13</v>
      </c>
      <c r="E22" s="21" t="s">
        <v>2</v>
      </c>
      <c r="F22" s="21" t="s">
        <v>7</v>
      </c>
      <c r="G22" s="21" t="s">
        <v>1</v>
      </c>
      <c r="H22" s="21" t="s">
        <v>1</v>
      </c>
      <c r="I22" s="21" t="s">
        <v>3</v>
      </c>
      <c r="J22" s="21" t="s">
        <v>12</v>
      </c>
      <c r="K22" s="21" t="s">
        <v>13</v>
      </c>
      <c r="L22" s="21" t="s">
        <v>1</v>
      </c>
      <c r="M22" s="21" t="s">
        <v>7</v>
      </c>
      <c r="N22" s="21" t="s">
        <v>6</v>
      </c>
      <c r="O22" s="77"/>
      <c r="P22" s="48">
        <v>561.6</v>
      </c>
      <c r="Q22" s="48">
        <f t="shared" si="4"/>
        <v>496.6</v>
      </c>
      <c r="R22" s="48"/>
      <c r="S22" s="48">
        <v>496.6</v>
      </c>
      <c r="T22" s="48"/>
      <c r="U22" s="48"/>
      <c r="V22" s="64"/>
      <c r="W22" s="64"/>
      <c r="X22" s="64"/>
      <c r="Y22" s="64"/>
      <c r="Z22" s="63"/>
      <c r="AA22" s="64"/>
      <c r="AB22" s="63"/>
      <c r="AC22" s="58"/>
    </row>
    <row r="23" spans="1:29" s="16" customFormat="1" x14ac:dyDescent="0.25">
      <c r="A23" s="21" t="s">
        <v>1</v>
      </c>
      <c r="B23" s="21" t="s">
        <v>7</v>
      </c>
      <c r="C23" s="21" t="s">
        <v>1</v>
      </c>
      <c r="D23" s="21" t="s">
        <v>13</v>
      </c>
      <c r="E23" s="21" t="s">
        <v>2</v>
      </c>
      <c r="F23" s="21" t="s">
        <v>7</v>
      </c>
      <c r="G23" s="21" t="s">
        <v>1</v>
      </c>
      <c r="H23" s="21" t="s">
        <v>1</v>
      </c>
      <c r="I23" s="21" t="s">
        <v>3</v>
      </c>
      <c r="J23" s="21" t="s">
        <v>12</v>
      </c>
      <c r="K23" s="21" t="s">
        <v>13</v>
      </c>
      <c r="L23" s="21" t="s">
        <v>14</v>
      </c>
      <c r="M23" s="21" t="s">
        <v>7</v>
      </c>
      <c r="N23" s="21" t="s">
        <v>6</v>
      </c>
      <c r="O23" s="78"/>
      <c r="P23" s="48">
        <v>351</v>
      </c>
      <c r="Q23" s="48">
        <f t="shared" si="4"/>
        <v>319.10000000000002</v>
      </c>
      <c r="R23" s="48"/>
      <c r="S23" s="48"/>
      <c r="T23" s="48">
        <v>319.10000000000002</v>
      </c>
      <c r="U23" s="48"/>
      <c r="V23" s="64"/>
      <c r="W23" s="64"/>
      <c r="X23" s="64"/>
      <c r="Y23" s="64"/>
      <c r="Z23" s="63"/>
      <c r="AA23" s="64"/>
      <c r="AB23" s="63"/>
      <c r="AC23" s="59"/>
    </row>
    <row r="24" spans="1:29" s="16" customForma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75" t="s">
        <v>43</v>
      </c>
      <c r="P24" s="45">
        <f>SUM(P25:P27)</f>
        <v>1088.3</v>
      </c>
      <c r="Q24" s="45">
        <f t="shared" si="4"/>
        <v>3570.4</v>
      </c>
      <c r="R24" s="45">
        <f t="shared" ref="R24:T24" si="6">SUM(R25:R27)</f>
        <v>2499.1999999999998</v>
      </c>
      <c r="S24" s="45">
        <f t="shared" si="6"/>
        <v>668.4</v>
      </c>
      <c r="T24" s="45">
        <f t="shared" si="6"/>
        <v>402.8</v>
      </c>
      <c r="U24" s="45">
        <v>0</v>
      </c>
      <c r="V24" s="64">
        <v>0.3</v>
      </c>
      <c r="W24" s="64"/>
      <c r="X24" s="64"/>
      <c r="Y24" s="64"/>
      <c r="Z24" s="63"/>
      <c r="AA24" s="64"/>
      <c r="AB24" s="64"/>
      <c r="AC24" s="57"/>
    </row>
    <row r="25" spans="1:29" s="16" customFormat="1" x14ac:dyDescent="0.25">
      <c r="A25" s="21" t="s">
        <v>1</v>
      </c>
      <c r="B25" s="21" t="s">
        <v>7</v>
      </c>
      <c r="C25" s="21" t="s">
        <v>1</v>
      </c>
      <c r="D25" s="21" t="s">
        <v>13</v>
      </c>
      <c r="E25" s="21" t="s">
        <v>2</v>
      </c>
      <c r="F25" s="21" t="s">
        <v>7</v>
      </c>
      <c r="G25" s="21" t="s">
        <v>1</v>
      </c>
      <c r="H25" s="21" t="s">
        <v>1</v>
      </c>
      <c r="I25" s="21" t="s">
        <v>3</v>
      </c>
      <c r="J25" s="21" t="s">
        <v>2</v>
      </c>
      <c r="K25" s="21" t="s">
        <v>13</v>
      </c>
      <c r="L25" s="21" t="s">
        <v>1</v>
      </c>
      <c r="M25" s="21" t="s">
        <v>7</v>
      </c>
      <c r="N25" s="21" t="s">
        <v>15</v>
      </c>
      <c r="O25" s="75"/>
      <c r="P25" s="48">
        <v>175.7</v>
      </c>
      <c r="Q25" s="48">
        <f t="shared" si="4"/>
        <v>2499.1999999999998</v>
      </c>
      <c r="R25" s="48">
        <v>2499.1999999999998</v>
      </c>
      <c r="S25" s="48"/>
      <c r="T25" s="48"/>
      <c r="U25" s="48"/>
      <c r="V25" s="64"/>
      <c r="W25" s="64"/>
      <c r="X25" s="64"/>
      <c r="Y25" s="64"/>
      <c r="Z25" s="63"/>
      <c r="AA25" s="64"/>
      <c r="AB25" s="64"/>
      <c r="AC25" s="58"/>
    </row>
    <row r="26" spans="1:29" s="16" customFormat="1" x14ac:dyDescent="0.25">
      <c r="A26" s="21" t="s">
        <v>1</v>
      </c>
      <c r="B26" s="21" t="s">
        <v>7</v>
      </c>
      <c r="C26" s="21" t="s">
        <v>1</v>
      </c>
      <c r="D26" s="21" t="s">
        <v>13</v>
      </c>
      <c r="E26" s="21" t="s">
        <v>2</v>
      </c>
      <c r="F26" s="21" t="s">
        <v>7</v>
      </c>
      <c r="G26" s="21" t="s">
        <v>1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</v>
      </c>
      <c r="M26" s="21" t="s">
        <v>7</v>
      </c>
      <c r="N26" s="21" t="s">
        <v>15</v>
      </c>
      <c r="O26" s="75"/>
      <c r="P26" s="48">
        <v>561.6</v>
      </c>
      <c r="Q26" s="48">
        <f t="shared" si="4"/>
        <v>668.4</v>
      </c>
      <c r="R26" s="48"/>
      <c r="S26" s="48">
        <v>668.4</v>
      </c>
      <c r="T26" s="48"/>
      <c r="U26" s="48"/>
      <c r="V26" s="64"/>
      <c r="W26" s="64"/>
      <c r="X26" s="64"/>
      <c r="Y26" s="64"/>
      <c r="Z26" s="63"/>
      <c r="AA26" s="64"/>
      <c r="AB26" s="64"/>
      <c r="AC26" s="58"/>
    </row>
    <row r="27" spans="1:29" s="16" customFormat="1" x14ac:dyDescent="0.25">
      <c r="A27" s="21" t="s">
        <v>1</v>
      </c>
      <c r="B27" s="21" t="s">
        <v>7</v>
      </c>
      <c r="C27" s="21" t="s">
        <v>1</v>
      </c>
      <c r="D27" s="21" t="s">
        <v>13</v>
      </c>
      <c r="E27" s="21" t="s">
        <v>2</v>
      </c>
      <c r="F27" s="21" t="s">
        <v>7</v>
      </c>
      <c r="G27" s="21" t="s">
        <v>1</v>
      </c>
      <c r="H27" s="21" t="s">
        <v>1</v>
      </c>
      <c r="I27" s="21" t="s">
        <v>3</v>
      </c>
      <c r="J27" s="21" t="s">
        <v>12</v>
      </c>
      <c r="K27" s="21" t="s">
        <v>13</v>
      </c>
      <c r="L27" s="21" t="s">
        <v>14</v>
      </c>
      <c r="M27" s="21" t="s">
        <v>7</v>
      </c>
      <c r="N27" s="21" t="s">
        <v>15</v>
      </c>
      <c r="O27" s="75"/>
      <c r="P27" s="48">
        <v>351</v>
      </c>
      <c r="Q27" s="48">
        <f t="shared" si="4"/>
        <v>402.8</v>
      </c>
      <c r="R27" s="48"/>
      <c r="S27" s="48"/>
      <c r="T27" s="48">
        <v>402.8</v>
      </c>
      <c r="U27" s="48"/>
      <c r="V27" s="64"/>
      <c r="W27" s="64"/>
      <c r="X27" s="64"/>
      <c r="Y27" s="64"/>
      <c r="Z27" s="63"/>
      <c r="AA27" s="64"/>
      <c r="AB27" s="64"/>
      <c r="AC27" s="59"/>
    </row>
    <row r="28" spans="1:29" s="39" customFormat="1" ht="16.5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4" t="s">
        <v>22</v>
      </c>
      <c r="P28" s="36"/>
      <c r="Q28" s="37">
        <f>Q29+Q34+Q39+Q44+Q49</f>
        <v>11463.300000000001</v>
      </c>
      <c r="R28" s="37">
        <f t="shared" ref="R28:T28" si="7">R29+R34+R39+R44+R49</f>
        <v>6717.4000000000005</v>
      </c>
      <c r="S28" s="37">
        <f>S29+S34+S39+S44+S49</f>
        <v>1500</v>
      </c>
      <c r="T28" s="37">
        <f t="shared" si="7"/>
        <v>3045.9</v>
      </c>
      <c r="U28" s="37">
        <f>U29+U34+U39+U44+U49</f>
        <v>200</v>
      </c>
      <c r="V28" s="36"/>
      <c r="W28" s="36"/>
      <c r="X28" s="36"/>
      <c r="Y28" s="36"/>
      <c r="Z28" s="36"/>
      <c r="AA28" s="36"/>
      <c r="AB28" s="36"/>
      <c r="AC28" s="36"/>
    </row>
    <row r="29" spans="1:29" s="16" customFormat="1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76" t="s">
        <v>45</v>
      </c>
      <c r="P29" s="45">
        <f>SUM(P30:P32)</f>
        <v>1088.3</v>
      </c>
      <c r="Q29" s="45">
        <f>SUM(R29:U29)</f>
        <v>962.7</v>
      </c>
      <c r="R29" s="45">
        <f t="shared" ref="R29:T29" si="8">SUM(R30:R32)</f>
        <v>529.20000000000005</v>
      </c>
      <c r="S29" s="45">
        <f t="shared" si="8"/>
        <v>200</v>
      </c>
      <c r="T29" s="45">
        <f t="shared" si="8"/>
        <v>203.5</v>
      </c>
      <c r="U29" s="45">
        <f>SUM(U30:U33)</f>
        <v>30</v>
      </c>
      <c r="V29" s="57">
        <v>0.6</v>
      </c>
      <c r="W29" s="57"/>
      <c r="X29" s="57"/>
      <c r="Y29" s="57"/>
      <c r="Z29" s="57"/>
      <c r="AA29" s="57"/>
      <c r="AB29" s="57"/>
      <c r="AC29" s="57"/>
    </row>
    <row r="30" spans="1:29" s="16" customFormat="1" x14ac:dyDescent="0.25">
      <c r="A30" s="21" t="s">
        <v>1</v>
      </c>
      <c r="B30" s="21" t="s">
        <v>7</v>
      </c>
      <c r="C30" s="21" t="s">
        <v>1</v>
      </c>
      <c r="D30" s="21" t="s">
        <v>13</v>
      </c>
      <c r="E30" s="21" t="s">
        <v>2</v>
      </c>
      <c r="F30" s="21" t="s">
        <v>7</v>
      </c>
      <c r="G30" s="21" t="s">
        <v>1</v>
      </c>
      <c r="H30" s="21" t="s">
        <v>1</v>
      </c>
      <c r="I30" s="21" t="s">
        <v>3</v>
      </c>
      <c r="J30" s="21" t="s">
        <v>2</v>
      </c>
      <c r="K30" s="21" t="s">
        <v>13</v>
      </c>
      <c r="L30" s="21" t="s">
        <v>1</v>
      </c>
      <c r="M30" s="21" t="s">
        <v>7</v>
      </c>
      <c r="N30" s="21" t="s">
        <v>3</v>
      </c>
      <c r="O30" s="77"/>
      <c r="P30" s="48">
        <v>175.7</v>
      </c>
      <c r="Q30" s="48">
        <f>SUM(R30:T30)</f>
        <v>529.20000000000005</v>
      </c>
      <c r="R30" s="48">
        <v>529.20000000000005</v>
      </c>
      <c r="S30" s="48"/>
      <c r="T30" s="48"/>
      <c r="U30" s="48"/>
      <c r="V30" s="58"/>
      <c r="W30" s="58"/>
      <c r="X30" s="58"/>
      <c r="Y30" s="58"/>
      <c r="Z30" s="58"/>
      <c r="AA30" s="58"/>
      <c r="AB30" s="58"/>
      <c r="AC30" s="58"/>
    </row>
    <row r="31" spans="1:29" s="16" customFormat="1" x14ac:dyDescent="0.25">
      <c r="A31" s="21" t="s">
        <v>1</v>
      </c>
      <c r="B31" s="21" t="s">
        <v>7</v>
      </c>
      <c r="C31" s="21" t="s">
        <v>1</v>
      </c>
      <c r="D31" s="21" t="s">
        <v>13</v>
      </c>
      <c r="E31" s="21" t="s">
        <v>2</v>
      </c>
      <c r="F31" s="21" t="s">
        <v>7</v>
      </c>
      <c r="G31" s="21" t="s">
        <v>1</v>
      </c>
      <c r="H31" s="21" t="s">
        <v>1</v>
      </c>
      <c r="I31" s="21" t="s">
        <v>3</v>
      </c>
      <c r="J31" s="21" t="s">
        <v>12</v>
      </c>
      <c r="K31" s="21" t="s">
        <v>13</v>
      </c>
      <c r="L31" s="21" t="s">
        <v>1</v>
      </c>
      <c r="M31" s="21" t="s">
        <v>7</v>
      </c>
      <c r="N31" s="21" t="s">
        <v>3</v>
      </c>
      <c r="O31" s="77"/>
      <c r="P31" s="48">
        <v>561.6</v>
      </c>
      <c r="Q31" s="48">
        <f>SUM(R31:T31)</f>
        <v>200</v>
      </c>
      <c r="R31" s="48"/>
      <c r="S31" s="48">
        <v>200</v>
      </c>
      <c r="T31" s="48"/>
      <c r="U31" s="48"/>
      <c r="V31" s="58"/>
      <c r="W31" s="58"/>
      <c r="X31" s="58"/>
      <c r="Y31" s="58"/>
      <c r="Z31" s="58"/>
      <c r="AA31" s="58"/>
      <c r="AB31" s="58"/>
      <c r="AC31" s="58"/>
    </row>
    <row r="32" spans="1:29" s="16" customFormat="1" x14ac:dyDescent="0.25">
      <c r="A32" s="21" t="s">
        <v>1</v>
      </c>
      <c r="B32" s="21" t="s">
        <v>7</v>
      </c>
      <c r="C32" s="21" t="s">
        <v>1</v>
      </c>
      <c r="D32" s="21" t="s">
        <v>13</v>
      </c>
      <c r="E32" s="21" t="s">
        <v>2</v>
      </c>
      <c r="F32" s="21" t="s">
        <v>7</v>
      </c>
      <c r="G32" s="21" t="s">
        <v>1</v>
      </c>
      <c r="H32" s="21" t="s">
        <v>1</v>
      </c>
      <c r="I32" s="21" t="s">
        <v>3</v>
      </c>
      <c r="J32" s="21" t="s">
        <v>12</v>
      </c>
      <c r="K32" s="21" t="s">
        <v>13</v>
      </c>
      <c r="L32" s="21" t="s">
        <v>14</v>
      </c>
      <c r="M32" s="21" t="s">
        <v>7</v>
      </c>
      <c r="N32" s="21" t="s">
        <v>3</v>
      </c>
      <c r="O32" s="77"/>
      <c r="P32" s="48">
        <v>351</v>
      </c>
      <c r="Q32" s="48">
        <f>SUM(R32:T32)</f>
        <v>203.5</v>
      </c>
      <c r="R32" s="48"/>
      <c r="S32" s="48"/>
      <c r="T32" s="48">
        <v>203.5</v>
      </c>
      <c r="U32" s="48"/>
      <c r="V32" s="58"/>
      <c r="W32" s="58"/>
      <c r="X32" s="58"/>
      <c r="Y32" s="58"/>
      <c r="Z32" s="58"/>
      <c r="AA32" s="58"/>
      <c r="AB32" s="58"/>
      <c r="AC32" s="58"/>
    </row>
    <row r="33" spans="1:29" s="16" customFormat="1" x14ac:dyDescent="0.25">
      <c r="A33" s="21" t="s">
        <v>1</v>
      </c>
      <c r="B33" s="21" t="s">
        <v>7</v>
      </c>
      <c r="C33" s="21" t="s">
        <v>1</v>
      </c>
      <c r="D33" s="21" t="s">
        <v>13</v>
      </c>
      <c r="E33" s="21" t="s">
        <v>2</v>
      </c>
      <c r="F33" s="21" t="s">
        <v>7</v>
      </c>
      <c r="G33" s="21" t="s">
        <v>1</v>
      </c>
      <c r="H33" s="21" t="s">
        <v>1</v>
      </c>
      <c r="I33" s="21" t="s">
        <v>3</v>
      </c>
      <c r="J33" s="21" t="s">
        <v>2</v>
      </c>
      <c r="K33" s="21" t="s">
        <v>13</v>
      </c>
      <c r="L33" s="21" t="s">
        <v>5</v>
      </c>
      <c r="M33" s="21" t="s">
        <v>7</v>
      </c>
      <c r="N33" s="21" t="s">
        <v>3</v>
      </c>
      <c r="O33" s="78"/>
      <c r="P33" s="48"/>
      <c r="Q33" s="48">
        <f>SUM(R33:U33)</f>
        <v>30</v>
      </c>
      <c r="R33" s="48"/>
      <c r="S33" s="48"/>
      <c r="T33" s="48"/>
      <c r="U33" s="48">
        <v>30</v>
      </c>
      <c r="V33" s="59"/>
      <c r="W33" s="59"/>
      <c r="X33" s="59"/>
      <c r="Y33" s="59"/>
      <c r="Z33" s="59"/>
      <c r="AA33" s="59"/>
      <c r="AB33" s="59"/>
      <c r="AC33" s="59"/>
    </row>
    <row r="34" spans="1:29" s="16" customForma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76" t="s">
        <v>46</v>
      </c>
      <c r="P34" s="45">
        <f>SUM(P35:P37)</f>
        <v>1088.3</v>
      </c>
      <c r="Q34" s="45">
        <f>SUM(R34:U34)</f>
        <v>2486.8000000000002</v>
      </c>
      <c r="R34" s="45">
        <f t="shared" ref="R34:T34" si="9">SUM(R35:R37)</f>
        <v>1345.3</v>
      </c>
      <c r="S34" s="45">
        <f t="shared" si="9"/>
        <v>300</v>
      </c>
      <c r="T34" s="45">
        <f t="shared" si="9"/>
        <v>791.5</v>
      </c>
      <c r="U34" s="45">
        <f>SUM(U35:U38)</f>
        <v>50</v>
      </c>
      <c r="V34" s="57">
        <v>0.9</v>
      </c>
      <c r="W34" s="57"/>
      <c r="X34" s="57"/>
      <c r="Y34" s="57"/>
      <c r="Z34" s="57"/>
      <c r="AA34" s="57"/>
      <c r="AB34" s="57"/>
      <c r="AC34" s="57"/>
    </row>
    <row r="35" spans="1:29" s="16" customFormat="1" x14ac:dyDescent="0.25">
      <c r="A35" s="21" t="s">
        <v>1</v>
      </c>
      <c r="B35" s="21" t="s">
        <v>7</v>
      </c>
      <c r="C35" s="21" t="s">
        <v>1</v>
      </c>
      <c r="D35" s="21" t="s">
        <v>13</v>
      </c>
      <c r="E35" s="21" t="s">
        <v>2</v>
      </c>
      <c r="F35" s="21" t="s">
        <v>7</v>
      </c>
      <c r="G35" s="21" t="s">
        <v>1</v>
      </c>
      <c r="H35" s="21" t="s">
        <v>1</v>
      </c>
      <c r="I35" s="21" t="s">
        <v>3</v>
      </c>
      <c r="J35" s="21" t="s">
        <v>2</v>
      </c>
      <c r="K35" s="21" t="s">
        <v>13</v>
      </c>
      <c r="L35" s="21" t="s">
        <v>1</v>
      </c>
      <c r="M35" s="21" t="s">
        <v>7</v>
      </c>
      <c r="N35" s="21" t="s">
        <v>5</v>
      </c>
      <c r="O35" s="77"/>
      <c r="P35" s="48">
        <v>175.7</v>
      </c>
      <c r="Q35" s="48">
        <f>SUM(R35:T35)</f>
        <v>1345.3</v>
      </c>
      <c r="R35" s="48">
        <v>1345.3</v>
      </c>
      <c r="S35" s="48"/>
      <c r="T35" s="48"/>
      <c r="U35" s="48"/>
      <c r="V35" s="58"/>
      <c r="W35" s="58"/>
      <c r="X35" s="58"/>
      <c r="Y35" s="58"/>
      <c r="Z35" s="58"/>
      <c r="AA35" s="58"/>
      <c r="AB35" s="58"/>
      <c r="AC35" s="58"/>
    </row>
    <row r="36" spans="1:29" s="16" customFormat="1" x14ac:dyDescent="0.25">
      <c r="A36" s="21" t="s">
        <v>1</v>
      </c>
      <c r="B36" s="21" t="s">
        <v>7</v>
      </c>
      <c r="C36" s="21" t="s">
        <v>1</v>
      </c>
      <c r="D36" s="21" t="s">
        <v>13</v>
      </c>
      <c r="E36" s="21" t="s">
        <v>2</v>
      </c>
      <c r="F36" s="21" t="s">
        <v>7</v>
      </c>
      <c r="G36" s="21" t="s">
        <v>1</v>
      </c>
      <c r="H36" s="21" t="s">
        <v>1</v>
      </c>
      <c r="I36" s="21" t="s">
        <v>3</v>
      </c>
      <c r="J36" s="21" t="s">
        <v>12</v>
      </c>
      <c r="K36" s="21" t="s">
        <v>13</v>
      </c>
      <c r="L36" s="21" t="s">
        <v>1</v>
      </c>
      <c r="M36" s="21" t="s">
        <v>7</v>
      </c>
      <c r="N36" s="21" t="s">
        <v>5</v>
      </c>
      <c r="O36" s="77"/>
      <c r="P36" s="48">
        <v>561.6</v>
      </c>
      <c r="Q36" s="48">
        <f>SUM(R36:T36)</f>
        <v>300</v>
      </c>
      <c r="R36" s="48"/>
      <c r="S36" s="48">
        <v>300</v>
      </c>
      <c r="T36" s="48"/>
      <c r="U36" s="48"/>
      <c r="V36" s="58"/>
      <c r="W36" s="58"/>
      <c r="X36" s="58"/>
      <c r="Y36" s="58"/>
      <c r="Z36" s="58"/>
      <c r="AA36" s="58"/>
      <c r="AB36" s="58"/>
      <c r="AC36" s="58"/>
    </row>
    <row r="37" spans="1:29" s="16" customFormat="1" x14ac:dyDescent="0.25">
      <c r="A37" s="21" t="s">
        <v>1</v>
      </c>
      <c r="B37" s="21" t="s">
        <v>7</v>
      </c>
      <c r="C37" s="21" t="s">
        <v>1</v>
      </c>
      <c r="D37" s="21" t="s">
        <v>13</v>
      </c>
      <c r="E37" s="21" t="s">
        <v>2</v>
      </c>
      <c r="F37" s="21" t="s">
        <v>7</v>
      </c>
      <c r="G37" s="21" t="s">
        <v>1</v>
      </c>
      <c r="H37" s="21" t="s">
        <v>1</v>
      </c>
      <c r="I37" s="21" t="s">
        <v>3</v>
      </c>
      <c r="J37" s="21" t="s">
        <v>12</v>
      </c>
      <c r="K37" s="21" t="s">
        <v>13</v>
      </c>
      <c r="L37" s="21" t="s">
        <v>14</v>
      </c>
      <c r="M37" s="21" t="s">
        <v>7</v>
      </c>
      <c r="N37" s="21" t="s">
        <v>5</v>
      </c>
      <c r="O37" s="77"/>
      <c r="P37" s="48">
        <v>351</v>
      </c>
      <c r="Q37" s="48">
        <f>SUM(R37:T37)</f>
        <v>791.5</v>
      </c>
      <c r="R37" s="48"/>
      <c r="S37" s="48"/>
      <c r="T37" s="48">
        <v>791.5</v>
      </c>
      <c r="U37" s="48"/>
      <c r="V37" s="58"/>
      <c r="W37" s="58"/>
      <c r="X37" s="58"/>
      <c r="Y37" s="58"/>
      <c r="Z37" s="58"/>
      <c r="AA37" s="58"/>
      <c r="AB37" s="58"/>
      <c r="AC37" s="58"/>
    </row>
    <row r="38" spans="1:29" s="16" customFormat="1" x14ac:dyDescent="0.25">
      <c r="A38" s="21" t="s">
        <v>1</v>
      </c>
      <c r="B38" s="21" t="s">
        <v>7</v>
      </c>
      <c r="C38" s="21" t="s">
        <v>1</v>
      </c>
      <c r="D38" s="21" t="s">
        <v>13</v>
      </c>
      <c r="E38" s="21" t="s">
        <v>2</v>
      </c>
      <c r="F38" s="21" t="s">
        <v>7</v>
      </c>
      <c r="G38" s="21" t="s">
        <v>1</v>
      </c>
      <c r="H38" s="21" t="s">
        <v>1</v>
      </c>
      <c r="I38" s="21" t="s">
        <v>3</v>
      </c>
      <c r="J38" s="21" t="s">
        <v>2</v>
      </c>
      <c r="K38" s="21" t="s">
        <v>13</v>
      </c>
      <c r="L38" s="21" t="s">
        <v>5</v>
      </c>
      <c r="M38" s="21" t="s">
        <v>7</v>
      </c>
      <c r="N38" s="21" t="s">
        <v>5</v>
      </c>
      <c r="O38" s="78"/>
      <c r="P38" s="48"/>
      <c r="Q38" s="48">
        <f>SUM(R38:U38)</f>
        <v>50</v>
      </c>
      <c r="R38" s="48"/>
      <c r="S38" s="48"/>
      <c r="T38" s="48"/>
      <c r="U38" s="48">
        <v>50</v>
      </c>
      <c r="V38" s="58"/>
      <c r="W38" s="58"/>
      <c r="X38" s="58"/>
      <c r="Y38" s="58"/>
      <c r="Z38" s="58"/>
      <c r="AA38" s="58"/>
      <c r="AB38" s="58"/>
      <c r="AC38" s="59"/>
    </row>
    <row r="39" spans="1:29" s="16" customFormat="1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76" t="s">
        <v>47</v>
      </c>
      <c r="P39" s="45">
        <f>SUM(P40:P42)</f>
        <v>1088.3</v>
      </c>
      <c r="Q39" s="45">
        <f>SUM(R39:U39)</f>
        <v>784.6</v>
      </c>
      <c r="R39" s="45">
        <f t="shared" ref="R39:T39" si="10">SUM(R40:R42)</f>
        <v>396.3</v>
      </c>
      <c r="S39" s="45">
        <f t="shared" si="10"/>
        <v>100</v>
      </c>
      <c r="T39" s="45">
        <f t="shared" si="10"/>
        <v>258.3</v>
      </c>
      <c r="U39" s="31">
        <f>SUM(U40:U43)</f>
        <v>30</v>
      </c>
      <c r="V39" s="58"/>
      <c r="W39" s="64"/>
      <c r="X39" s="64"/>
      <c r="Y39" s="64"/>
      <c r="Z39" s="64"/>
      <c r="AA39" s="64"/>
      <c r="AB39" s="64"/>
      <c r="AC39" s="57"/>
    </row>
    <row r="40" spans="1:29" s="16" customFormat="1" x14ac:dyDescent="0.25">
      <c r="A40" s="21" t="s">
        <v>1</v>
      </c>
      <c r="B40" s="21" t="s">
        <v>4</v>
      </c>
      <c r="C40" s="21" t="s">
        <v>1</v>
      </c>
      <c r="D40" s="21" t="s">
        <v>5</v>
      </c>
      <c r="E40" s="21" t="s">
        <v>2</v>
      </c>
      <c r="F40" s="21" t="s">
        <v>7</v>
      </c>
      <c r="G40" s="21" t="s">
        <v>1</v>
      </c>
      <c r="H40" s="21" t="s">
        <v>1</v>
      </c>
      <c r="I40" s="21" t="s">
        <v>3</v>
      </c>
      <c r="J40" s="21" t="s">
        <v>2</v>
      </c>
      <c r="K40" s="21" t="s">
        <v>13</v>
      </c>
      <c r="L40" s="21" t="s">
        <v>1</v>
      </c>
      <c r="M40" s="21" t="s">
        <v>7</v>
      </c>
      <c r="N40" s="21" t="s">
        <v>7</v>
      </c>
      <c r="O40" s="77"/>
      <c r="P40" s="48">
        <v>175.7</v>
      </c>
      <c r="Q40" s="48">
        <f>SUM(R40:T40)</f>
        <v>396.3</v>
      </c>
      <c r="R40" s="48">
        <v>396.3</v>
      </c>
      <c r="S40" s="48"/>
      <c r="T40" s="48"/>
      <c r="U40" s="32"/>
      <c r="V40" s="58"/>
      <c r="W40" s="64"/>
      <c r="X40" s="64"/>
      <c r="Y40" s="64"/>
      <c r="Z40" s="64"/>
      <c r="AA40" s="64"/>
      <c r="AB40" s="64"/>
      <c r="AC40" s="58"/>
    </row>
    <row r="41" spans="1:29" s="16" customFormat="1" x14ac:dyDescent="0.25">
      <c r="A41" s="21" t="s">
        <v>1</v>
      </c>
      <c r="B41" s="21" t="s">
        <v>4</v>
      </c>
      <c r="C41" s="21" t="s">
        <v>1</v>
      </c>
      <c r="D41" s="21" t="s">
        <v>5</v>
      </c>
      <c r="E41" s="21" t="s">
        <v>2</v>
      </c>
      <c r="F41" s="21" t="s">
        <v>7</v>
      </c>
      <c r="G41" s="21" t="s">
        <v>1</v>
      </c>
      <c r="H41" s="21" t="s">
        <v>1</v>
      </c>
      <c r="I41" s="21" t="s">
        <v>3</v>
      </c>
      <c r="J41" s="21" t="s">
        <v>12</v>
      </c>
      <c r="K41" s="21" t="s">
        <v>13</v>
      </c>
      <c r="L41" s="21" t="s">
        <v>1</v>
      </c>
      <c r="M41" s="21" t="s">
        <v>7</v>
      </c>
      <c r="N41" s="21" t="s">
        <v>7</v>
      </c>
      <c r="O41" s="77"/>
      <c r="P41" s="48">
        <v>561.6</v>
      </c>
      <c r="Q41" s="48">
        <f>SUM(R41:T41)</f>
        <v>100</v>
      </c>
      <c r="R41" s="48"/>
      <c r="S41" s="48">
        <v>100</v>
      </c>
      <c r="T41" s="48"/>
      <c r="U41" s="32"/>
      <c r="V41" s="58"/>
      <c r="W41" s="64"/>
      <c r="X41" s="64"/>
      <c r="Y41" s="64"/>
      <c r="Z41" s="64"/>
      <c r="AA41" s="64"/>
      <c r="AB41" s="64"/>
      <c r="AC41" s="58"/>
    </row>
    <row r="42" spans="1:29" s="16" customFormat="1" x14ac:dyDescent="0.25">
      <c r="A42" s="21" t="s">
        <v>1</v>
      </c>
      <c r="B42" s="21" t="s">
        <v>4</v>
      </c>
      <c r="C42" s="21" t="s">
        <v>1</v>
      </c>
      <c r="D42" s="21" t="s">
        <v>5</v>
      </c>
      <c r="E42" s="21" t="s">
        <v>2</v>
      </c>
      <c r="F42" s="21" t="s">
        <v>7</v>
      </c>
      <c r="G42" s="21" t="s">
        <v>1</v>
      </c>
      <c r="H42" s="21" t="s">
        <v>1</v>
      </c>
      <c r="I42" s="21" t="s">
        <v>3</v>
      </c>
      <c r="J42" s="21" t="s">
        <v>12</v>
      </c>
      <c r="K42" s="21" t="s">
        <v>13</v>
      </c>
      <c r="L42" s="21" t="s">
        <v>14</v>
      </c>
      <c r="M42" s="21" t="s">
        <v>7</v>
      </c>
      <c r="N42" s="21" t="s">
        <v>7</v>
      </c>
      <c r="O42" s="77"/>
      <c r="P42" s="48">
        <v>351</v>
      </c>
      <c r="Q42" s="48">
        <f>SUM(R42:T42)</f>
        <v>258.3</v>
      </c>
      <c r="R42" s="48"/>
      <c r="S42" s="48"/>
      <c r="T42" s="48">
        <v>258.3</v>
      </c>
      <c r="U42" s="32"/>
      <c r="V42" s="58"/>
      <c r="W42" s="64"/>
      <c r="X42" s="64"/>
      <c r="Y42" s="64"/>
      <c r="Z42" s="64"/>
      <c r="AA42" s="64"/>
      <c r="AB42" s="64"/>
      <c r="AC42" s="58"/>
    </row>
    <row r="43" spans="1:29" s="16" customFormat="1" x14ac:dyDescent="0.25">
      <c r="A43" s="21" t="s">
        <v>1</v>
      </c>
      <c r="B43" s="21" t="s">
        <v>4</v>
      </c>
      <c r="C43" s="21" t="s">
        <v>1</v>
      </c>
      <c r="D43" s="21" t="s">
        <v>5</v>
      </c>
      <c r="E43" s="21" t="s">
        <v>2</v>
      </c>
      <c r="F43" s="21" t="s">
        <v>7</v>
      </c>
      <c r="G43" s="21" t="s">
        <v>1</v>
      </c>
      <c r="H43" s="21" t="s">
        <v>1</v>
      </c>
      <c r="I43" s="21" t="s">
        <v>3</v>
      </c>
      <c r="J43" s="21" t="s">
        <v>2</v>
      </c>
      <c r="K43" s="21" t="s">
        <v>13</v>
      </c>
      <c r="L43" s="21" t="s">
        <v>5</v>
      </c>
      <c r="M43" s="21" t="s">
        <v>7</v>
      </c>
      <c r="N43" s="21" t="s">
        <v>7</v>
      </c>
      <c r="O43" s="78"/>
      <c r="P43" s="48"/>
      <c r="Q43" s="48">
        <f>SUM(R43:U43)</f>
        <v>30</v>
      </c>
      <c r="R43" s="48"/>
      <c r="S43" s="48"/>
      <c r="T43" s="48"/>
      <c r="U43" s="32">
        <v>30</v>
      </c>
      <c r="V43" s="59"/>
      <c r="W43" s="64"/>
      <c r="X43" s="64"/>
      <c r="Y43" s="64"/>
      <c r="Z43" s="64"/>
      <c r="AA43" s="64"/>
      <c r="AB43" s="64"/>
      <c r="AC43" s="59"/>
    </row>
    <row r="44" spans="1:29" s="16" customForma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76" t="s">
        <v>48</v>
      </c>
      <c r="P44" s="51">
        <f>SUM(P45:P47)</f>
        <v>1088.3</v>
      </c>
      <c r="Q44" s="51">
        <f>SUM(R44:U44)</f>
        <v>4633.3</v>
      </c>
      <c r="R44" s="51">
        <f t="shared" ref="R44:T44" si="11">SUM(R45:R47)</f>
        <v>2990.3</v>
      </c>
      <c r="S44" s="51">
        <f t="shared" si="11"/>
        <v>600</v>
      </c>
      <c r="T44" s="51">
        <f t="shared" si="11"/>
        <v>1003</v>
      </c>
      <c r="U44" s="51">
        <f>SUM(U45:U48)</f>
        <v>40</v>
      </c>
      <c r="V44" s="57">
        <v>1.5</v>
      </c>
      <c r="W44" s="57"/>
      <c r="X44" s="57"/>
      <c r="Y44" s="57"/>
      <c r="Z44" s="57"/>
      <c r="AA44" s="57"/>
      <c r="AB44" s="57"/>
      <c r="AC44" s="57"/>
    </row>
    <row r="45" spans="1:29" s="16" customFormat="1" x14ac:dyDescent="0.25">
      <c r="A45" s="21" t="s">
        <v>1</v>
      </c>
      <c r="B45" s="21" t="s">
        <v>7</v>
      </c>
      <c r="C45" s="21" t="s">
        <v>1</v>
      </c>
      <c r="D45" s="21" t="s">
        <v>13</v>
      </c>
      <c r="E45" s="21" t="s">
        <v>2</v>
      </c>
      <c r="F45" s="21" t="s">
        <v>7</v>
      </c>
      <c r="G45" s="21" t="s">
        <v>1</v>
      </c>
      <c r="H45" s="21" t="s">
        <v>1</v>
      </c>
      <c r="I45" s="21" t="s">
        <v>3</v>
      </c>
      <c r="J45" s="21" t="s">
        <v>2</v>
      </c>
      <c r="K45" s="21" t="s">
        <v>13</v>
      </c>
      <c r="L45" s="21" t="s">
        <v>1</v>
      </c>
      <c r="M45" s="21" t="s">
        <v>7</v>
      </c>
      <c r="N45" s="21" t="s">
        <v>4</v>
      </c>
      <c r="O45" s="77"/>
      <c r="P45" s="52">
        <v>175.7</v>
      </c>
      <c r="Q45" s="52">
        <f>SUM(R45:T45)</f>
        <v>2990.3</v>
      </c>
      <c r="R45" s="52">
        <v>2990.3</v>
      </c>
      <c r="S45" s="52"/>
      <c r="T45" s="52"/>
      <c r="U45" s="52"/>
      <c r="V45" s="58"/>
      <c r="W45" s="58"/>
      <c r="X45" s="58"/>
      <c r="Y45" s="58"/>
      <c r="Z45" s="58"/>
      <c r="AA45" s="58"/>
      <c r="AB45" s="58"/>
      <c r="AC45" s="58"/>
    </row>
    <row r="46" spans="1:29" s="16" customFormat="1" x14ac:dyDescent="0.25">
      <c r="A46" s="21" t="s">
        <v>1</v>
      </c>
      <c r="B46" s="21" t="s">
        <v>7</v>
      </c>
      <c r="C46" s="21" t="s">
        <v>1</v>
      </c>
      <c r="D46" s="21" t="s">
        <v>13</v>
      </c>
      <c r="E46" s="21" t="s">
        <v>2</v>
      </c>
      <c r="F46" s="21" t="s">
        <v>7</v>
      </c>
      <c r="G46" s="21" t="s">
        <v>1</v>
      </c>
      <c r="H46" s="21" t="s">
        <v>1</v>
      </c>
      <c r="I46" s="21" t="s">
        <v>3</v>
      </c>
      <c r="J46" s="21" t="s">
        <v>12</v>
      </c>
      <c r="K46" s="21" t="s">
        <v>13</v>
      </c>
      <c r="L46" s="21" t="s">
        <v>1</v>
      </c>
      <c r="M46" s="21" t="s">
        <v>7</v>
      </c>
      <c r="N46" s="21" t="s">
        <v>4</v>
      </c>
      <c r="O46" s="77"/>
      <c r="P46" s="52">
        <v>561.6</v>
      </c>
      <c r="Q46" s="52">
        <f>SUM(R46:T46)</f>
        <v>600</v>
      </c>
      <c r="R46" s="52"/>
      <c r="S46" s="52">
        <v>600</v>
      </c>
      <c r="T46" s="52"/>
      <c r="U46" s="52"/>
      <c r="V46" s="58"/>
      <c r="W46" s="58"/>
      <c r="X46" s="58"/>
      <c r="Y46" s="58"/>
      <c r="Z46" s="58"/>
      <c r="AA46" s="58"/>
      <c r="AB46" s="58"/>
      <c r="AC46" s="58"/>
    </row>
    <row r="47" spans="1:29" s="16" customFormat="1" x14ac:dyDescent="0.25">
      <c r="A47" s="21" t="s">
        <v>1</v>
      </c>
      <c r="B47" s="21" t="s">
        <v>7</v>
      </c>
      <c r="C47" s="21" t="s">
        <v>1</v>
      </c>
      <c r="D47" s="21" t="s">
        <v>13</v>
      </c>
      <c r="E47" s="21" t="s">
        <v>2</v>
      </c>
      <c r="F47" s="21" t="s">
        <v>7</v>
      </c>
      <c r="G47" s="21" t="s">
        <v>1</v>
      </c>
      <c r="H47" s="21" t="s">
        <v>1</v>
      </c>
      <c r="I47" s="21" t="s">
        <v>3</v>
      </c>
      <c r="J47" s="21" t="s">
        <v>12</v>
      </c>
      <c r="K47" s="21" t="s">
        <v>13</v>
      </c>
      <c r="L47" s="21" t="s">
        <v>14</v>
      </c>
      <c r="M47" s="21" t="s">
        <v>7</v>
      </c>
      <c r="N47" s="21" t="s">
        <v>4</v>
      </c>
      <c r="O47" s="77"/>
      <c r="P47" s="52">
        <v>351</v>
      </c>
      <c r="Q47" s="52">
        <f>SUM(R47:T47)</f>
        <v>1003</v>
      </c>
      <c r="R47" s="52"/>
      <c r="S47" s="52"/>
      <c r="T47" s="52">
        <v>1003</v>
      </c>
      <c r="U47" s="52"/>
      <c r="V47" s="58"/>
      <c r="W47" s="58"/>
      <c r="X47" s="58"/>
      <c r="Y47" s="58"/>
      <c r="Z47" s="58"/>
      <c r="AA47" s="58"/>
      <c r="AB47" s="58"/>
      <c r="AC47" s="58"/>
    </row>
    <row r="48" spans="1:29" s="16" customFormat="1" x14ac:dyDescent="0.25">
      <c r="A48" s="21" t="s">
        <v>1</v>
      </c>
      <c r="B48" s="21" t="s">
        <v>7</v>
      </c>
      <c r="C48" s="21" t="s">
        <v>1</v>
      </c>
      <c r="D48" s="21" t="s">
        <v>13</v>
      </c>
      <c r="E48" s="21" t="s">
        <v>2</v>
      </c>
      <c r="F48" s="21" t="s">
        <v>7</v>
      </c>
      <c r="G48" s="21" t="s">
        <v>1</v>
      </c>
      <c r="H48" s="21" t="s">
        <v>1</v>
      </c>
      <c r="I48" s="21" t="s">
        <v>3</v>
      </c>
      <c r="J48" s="21" t="s">
        <v>2</v>
      </c>
      <c r="K48" s="21" t="s">
        <v>13</v>
      </c>
      <c r="L48" s="21" t="s">
        <v>5</v>
      </c>
      <c r="M48" s="21" t="s">
        <v>7</v>
      </c>
      <c r="N48" s="21" t="s">
        <v>4</v>
      </c>
      <c r="O48" s="78"/>
      <c r="P48" s="52"/>
      <c r="Q48" s="52">
        <f>SUM(R48:U48)</f>
        <v>40</v>
      </c>
      <c r="R48" s="52"/>
      <c r="S48" s="52"/>
      <c r="T48" s="52"/>
      <c r="U48" s="52">
        <v>40</v>
      </c>
      <c r="V48" s="58"/>
      <c r="W48" s="58"/>
      <c r="X48" s="58"/>
      <c r="Y48" s="58"/>
      <c r="Z48" s="58"/>
      <c r="AA48" s="58"/>
      <c r="AB48" s="58"/>
      <c r="AC48" s="59"/>
    </row>
    <row r="49" spans="1:29" s="16" customFormat="1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76" t="s">
        <v>49</v>
      </c>
      <c r="P49" s="51">
        <f>SUM(P50:P52)</f>
        <v>1088.3</v>
      </c>
      <c r="Q49" s="51">
        <f>SUM(R49:U49)</f>
        <v>2595.9</v>
      </c>
      <c r="R49" s="51">
        <f t="shared" ref="R49:T49" si="12">SUM(R50:R52)</f>
        <v>1456.3</v>
      </c>
      <c r="S49" s="51">
        <f t="shared" si="12"/>
        <v>300</v>
      </c>
      <c r="T49" s="51">
        <f t="shared" si="12"/>
        <v>789.6</v>
      </c>
      <c r="U49" s="31">
        <f>SUM(U50:U53)</f>
        <v>50</v>
      </c>
      <c r="V49" s="64">
        <v>0.6</v>
      </c>
      <c r="W49" s="64"/>
      <c r="X49" s="64"/>
      <c r="Y49" s="64"/>
      <c r="Z49" s="64"/>
      <c r="AA49" s="64"/>
      <c r="AB49" s="64"/>
      <c r="AC49" s="57"/>
    </row>
    <row r="50" spans="1:29" s="16" customFormat="1" x14ac:dyDescent="0.25">
      <c r="A50" s="21" t="s">
        <v>1</v>
      </c>
      <c r="B50" s="21" t="s">
        <v>7</v>
      </c>
      <c r="C50" s="21" t="s">
        <v>1</v>
      </c>
      <c r="D50" s="21" t="s">
        <v>13</v>
      </c>
      <c r="E50" s="21" t="s">
        <v>2</v>
      </c>
      <c r="F50" s="21" t="s">
        <v>7</v>
      </c>
      <c r="G50" s="21" t="s">
        <v>1</v>
      </c>
      <c r="H50" s="21" t="s">
        <v>1</v>
      </c>
      <c r="I50" s="21" t="s">
        <v>3</v>
      </c>
      <c r="J50" s="21" t="s">
        <v>2</v>
      </c>
      <c r="K50" s="21" t="s">
        <v>13</v>
      </c>
      <c r="L50" s="21" t="s">
        <v>1</v>
      </c>
      <c r="M50" s="21" t="s">
        <v>7</v>
      </c>
      <c r="N50" s="21" t="s">
        <v>8</v>
      </c>
      <c r="O50" s="77"/>
      <c r="P50" s="52">
        <v>175.7</v>
      </c>
      <c r="Q50" s="52">
        <f>SUM(R50:T50)</f>
        <v>1456.3</v>
      </c>
      <c r="R50" s="52">
        <v>1456.3</v>
      </c>
      <c r="S50" s="52"/>
      <c r="T50" s="52"/>
      <c r="U50" s="53"/>
      <c r="V50" s="64"/>
      <c r="W50" s="64"/>
      <c r="X50" s="64"/>
      <c r="Y50" s="64"/>
      <c r="Z50" s="64"/>
      <c r="AA50" s="64"/>
      <c r="AB50" s="64"/>
      <c r="AC50" s="58"/>
    </row>
    <row r="51" spans="1:29" s="16" customFormat="1" x14ac:dyDescent="0.25">
      <c r="A51" s="21" t="s">
        <v>1</v>
      </c>
      <c r="B51" s="21" t="s">
        <v>7</v>
      </c>
      <c r="C51" s="21" t="s">
        <v>1</v>
      </c>
      <c r="D51" s="21" t="s">
        <v>13</v>
      </c>
      <c r="E51" s="21" t="s">
        <v>2</v>
      </c>
      <c r="F51" s="21" t="s">
        <v>7</v>
      </c>
      <c r="G51" s="21" t="s">
        <v>1</v>
      </c>
      <c r="H51" s="21" t="s">
        <v>1</v>
      </c>
      <c r="I51" s="21" t="s">
        <v>3</v>
      </c>
      <c r="J51" s="21" t="s">
        <v>12</v>
      </c>
      <c r="K51" s="21" t="s">
        <v>13</v>
      </c>
      <c r="L51" s="21" t="s">
        <v>1</v>
      </c>
      <c r="M51" s="21" t="s">
        <v>7</v>
      </c>
      <c r="N51" s="21" t="s">
        <v>8</v>
      </c>
      <c r="O51" s="77"/>
      <c r="P51" s="52">
        <v>561.6</v>
      </c>
      <c r="Q51" s="52">
        <f>SUM(R51:T51)</f>
        <v>300</v>
      </c>
      <c r="R51" s="52"/>
      <c r="S51" s="52">
        <v>300</v>
      </c>
      <c r="T51" s="52"/>
      <c r="U51" s="53"/>
      <c r="V51" s="64"/>
      <c r="W51" s="64"/>
      <c r="X51" s="64"/>
      <c r="Y51" s="64"/>
      <c r="Z51" s="64"/>
      <c r="AA51" s="64"/>
      <c r="AB51" s="64"/>
      <c r="AC51" s="58"/>
    </row>
    <row r="52" spans="1:29" s="16" customFormat="1" x14ac:dyDescent="0.25">
      <c r="A52" s="21" t="s">
        <v>1</v>
      </c>
      <c r="B52" s="21" t="s">
        <v>7</v>
      </c>
      <c r="C52" s="21" t="s">
        <v>1</v>
      </c>
      <c r="D52" s="21" t="s">
        <v>13</v>
      </c>
      <c r="E52" s="21" t="s">
        <v>2</v>
      </c>
      <c r="F52" s="21" t="s">
        <v>7</v>
      </c>
      <c r="G52" s="21" t="s">
        <v>1</v>
      </c>
      <c r="H52" s="21" t="s">
        <v>1</v>
      </c>
      <c r="I52" s="21" t="s">
        <v>3</v>
      </c>
      <c r="J52" s="21" t="s">
        <v>12</v>
      </c>
      <c r="K52" s="21" t="s">
        <v>13</v>
      </c>
      <c r="L52" s="21" t="s">
        <v>14</v>
      </c>
      <c r="M52" s="21" t="s">
        <v>7</v>
      </c>
      <c r="N52" s="21" t="s">
        <v>8</v>
      </c>
      <c r="O52" s="77"/>
      <c r="P52" s="52">
        <v>351</v>
      </c>
      <c r="Q52" s="52">
        <f>SUM(R52:T52)</f>
        <v>789.6</v>
      </c>
      <c r="R52" s="52"/>
      <c r="S52" s="52"/>
      <c r="T52" s="52">
        <v>789.6</v>
      </c>
      <c r="U52" s="53"/>
      <c r="V52" s="64"/>
      <c r="W52" s="64"/>
      <c r="X52" s="64"/>
      <c r="Y52" s="64"/>
      <c r="Z52" s="64"/>
      <c r="AA52" s="64"/>
      <c r="AB52" s="64"/>
      <c r="AC52" s="58"/>
    </row>
    <row r="53" spans="1:29" s="16" customFormat="1" x14ac:dyDescent="0.25">
      <c r="A53" s="21" t="s">
        <v>1</v>
      </c>
      <c r="B53" s="21" t="s">
        <v>7</v>
      </c>
      <c r="C53" s="21" t="s">
        <v>1</v>
      </c>
      <c r="D53" s="21" t="s">
        <v>13</v>
      </c>
      <c r="E53" s="21" t="s">
        <v>2</v>
      </c>
      <c r="F53" s="21" t="s">
        <v>7</v>
      </c>
      <c r="G53" s="21" t="s">
        <v>1</v>
      </c>
      <c r="H53" s="21" t="s">
        <v>1</v>
      </c>
      <c r="I53" s="21" t="s">
        <v>3</v>
      </c>
      <c r="J53" s="21" t="s">
        <v>2</v>
      </c>
      <c r="K53" s="21" t="s">
        <v>13</v>
      </c>
      <c r="L53" s="21" t="s">
        <v>5</v>
      </c>
      <c r="M53" s="21" t="s">
        <v>7</v>
      </c>
      <c r="N53" s="21" t="s">
        <v>8</v>
      </c>
      <c r="O53" s="78"/>
      <c r="P53" s="52"/>
      <c r="Q53" s="52">
        <f>SUM(R53:U53)</f>
        <v>50</v>
      </c>
      <c r="R53" s="52"/>
      <c r="S53" s="52"/>
      <c r="T53" s="52"/>
      <c r="U53" s="53">
        <v>50</v>
      </c>
      <c r="V53" s="64"/>
      <c r="W53" s="64"/>
      <c r="X53" s="64"/>
      <c r="Y53" s="64"/>
      <c r="Z53" s="64"/>
      <c r="AA53" s="64"/>
      <c r="AB53" s="64"/>
      <c r="AC53" s="59"/>
    </row>
    <row r="54" spans="1:29" s="39" customFormat="1" ht="16.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4" t="s">
        <v>23</v>
      </c>
      <c r="P54" s="36"/>
      <c r="Q54" s="37">
        <f>Q55+Q60+Q65+Q70+Q75</f>
        <v>16700.400000000001</v>
      </c>
      <c r="R54" s="37">
        <f>R55+R60+R65+R70+R75</f>
        <v>11151.7</v>
      </c>
      <c r="S54" s="37">
        <f>S55+S60+S65+S70+S75</f>
        <v>2354</v>
      </c>
      <c r="T54" s="37">
        <f>T55+T60+T65+T70+T75</f>
        <v>3044.7000000000003</v>
      </c>
      <c r="U54" s="37">
        <f>U55+U60+U65+U70+U75</f>
        <v>150</v>
      </c>
      <c r="V54" s="38"/>
      <c r="W54" s="38"/>
      <c r="X54" s="38"/>
      <c r="Y54" s="38"/>
      <c r="Z54" s="38"/>
      <c r="AA54" s="38"/>
      <c r="AB54" s="38"/>
      <c r="AC54" s="36"/>
    </row>
    <row r="55" spans="1:29" s="12" customForma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75" t="s">
        <v>50</v>
      </c>
      <c r="P55" s="45">
        <f t="shared" ref="P55:U55" si="13">SUM(P56:P59)</f>
        <v>1218.3</v>
      </c>
      <c r="Q55" s="45">
        <f>SUM(R55:U55)</f>
        <v>4090.9</v>
      </c>
      <c r="R55" s="45">
        <f t="shared" si="13"/>
        <v>2863.6</v>
      </c>
      <c r="S55" s="45">
        <f t="shared" si="13"/>
        <v>538.4</v>
      </c>
      <c r="T55" s="45">
        <f>SUM(T56:T59)</f>
        <v>658.9</v>
      </c>
      <c r="U55" s="54">
        <f t="shared" si="13"/>
        <v>30</v>
      </c>
      <c r="V55" s="57">
        <v>2</v>
      </c>
      <c r="W55" s="63"/>
      <c r="X55" s="64"/>
      <c r="Y55" s="64"/>
      <c r="Z55" s="63"/>
      <c r="AA55" s="63"/>
      <c r="AB55" s="63"/>
      <c r="AC55" s="60"/>
    </row>
    <row r="56" spans="1:29" s="12" customFormat="1" x14ac:dyDescent="0.25">
      <c r="A56" s="21" t="s">
        <v>1</v>
      </c>
      <c r="B56" s="21" t="s">
        <v>7</v>
      </c>
      <c r="C56" s="21" t="s">
        <v>1</v>
      </c>
      <c r="D56" s="21" t="s">
        <v>13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2</v>
      </c>
      <c r="K56" s="21" t="s">
        <v>13</v>
      </c>
      <c r="L56" s="21" t="s">
        <v>1</v>
      </c>
      <c r="M56" s="21" t="s">
        <v>7</v>
      </c>
      <c r="N56" s="21" t="s">
        <v>13</v>
      </c>
      <c r="O56" s="75"/>
      <c r="P56" s="48">
        <v>372.3</v>
      </c>
      <c r="Q56" s="48">
        <f t="shared" ref="Q56:Q64" si="14">SUM(R56:T56)</f>
        <v>2863.6</v>
      </c>
      <c r="R56" s="48">
        <v>2863.6</v>
      </c>
      <c r="S56" s="48"/>
      <c r="T56" s="48"/>
      <c r="U56" s="48"/>
      <c r="V56" s="58"/>
      <c r="W56" s="63"/>
      <c r="X56" s="64"/>
      <c r="Y56" s="64"/>
      <c r="Z56" s="63"/>
      <c r="AA56" s="63"/>
      <c r="AB56" s="63"/>
      <c r="AC56" s="61"/>
    </row>
    <row r="57" spans="1:29" s="12" customFormat="1" x14ac:dyDescent="0.25">
      <c r="A57" s="21" t="s">
        <v>1</v>
      </c>
      <c r="B57" s="21" t="s">
        <v>7</v>
      </c>
      <c r="C57" s="21" t="s">
        <v>1</v>
      </c>
      <c r="D57" s="21" t="s">
        <v>13</v>
      </c>
      <c r="E57" s="21" t="s">
        <v>2</v>
      </c>
      <c r="F57" s="21" t="s">
        <v>7</v>
      </c>
      <c r="G57" s="21" t="s">
        <v>1</v>
      </c>
      <c r="H57" s="21" t="s">
        <v>1</v>
      </c>
      <c r="I57" s="21" t="s">
        <v>3</v>
      </c>
      <c r="J57" s="21" t="s">
        <v>12</v>
      </c>
      <c r="K57" s="21" t="s">
        <v>13</v>
      </c>
      <c r="L57" s="21" t="s">
        <v>1</v>
      </c>
      <c r="M57" s="21" t="s">
        <v>7</v>
      </c>
      <c r="N57" s="21" t="s">
        <v>13</v>
      </c>
      <c r="O57" s="75"/>
      <c r="P57" s="48">
        <v>594.20000000000005</v>
      </c>
      <c r="Q57" s="48">
        <f t="shared" si="14"/>
        <v>538.4</v>
      </c>
      <c r="R57" s="48"/>
      <c r="S57" s="48">
        <v>538.4</v>
      </c>
      <c r="T57" s="48"/>
      <c r="U57" s="48"/>
      <c r="V57" s="58"/>
      <c r="W57" s="63"/>
      <c r="X57" s="64"/>
      <c r="Y57" s="64"/>
      <c r="Z57" s="63"/>
      <c r="AA57" s="63"/>
      <c r="AB57" s="63"/>
      <c r="AC57" s="61"/>
    </row>
    <row r="58" spans="1:29" s="12" customFormat="1" x14ac:dyDescent="0.25">
      <c r="A58" s="21" t="s">
        <v>1</v>
      </c>
      <c r="B58" s="21" t="s">
        <v>7</v>
      </c>
      <c r="C58" s="21" t="s">
        <v>1</v>
      </c>
      <c r="D58" s="21" t="s">
        <v>13</v>
      </c>
      <c r="E58" s="21" t="s">
        <v>2</v>
      </c>
      <c r="F58" s="21" t="s">
        <v>7</v>
      </c>
      <c r="G58" s="21" t="s">
        <v>1</v>
      </c>
      <c r="H58" s="21" t="s">
        <v>1</v>
      </c>
      <c r="I58" s="21" t="s">
        <v>3</v>
      </c>
      <c r="J58" s="21" t="s">
        <v>12</v>
      </c>
      <c r="K58" s="21" t="s">
        <v>15</v>
      </c>
      <c r="L58" s="21" t="s">
        <v>14</v>
      </c>
      <c r="M58" s="21" t="s">
        <v>7</v>
      </c>
      <c r="N58" s="21" t="s">
        <v>13</v>
      </c>
      <c r="O58" s="75"/>
      <c r="P58" s="55"/>
      <c r="Q58" s="55">
        <f t="shared" si="14"/>
        <v>658.9</v>
      </c>
      <c r="R58" s="55"/>
      <c r="S58" s="55"/>
      <c r="T58" s="55">
        <v>658.9</v>
      </c>
      <c r="U58" s="55"/>
      <c r="V58" s="58"/>
      <c r="W58" s="63"/>
      <c r="X58" s="64"/>
      <c r="Y58" s="64"/>
      <c r="Z58" s="63"/>
      <c r="AA58" s="63"/>
      <c r="AB58" s="63"/>
      <c r="AC58" s="61"/>
    </row>
    <row r="59" spans="1:29" s="12" customFormat="1" x14ac:dyDescent="0.25">
      <c r="A59" s="21" t="s">
        <v>1</v>
      </c>
      <c r="B59" s="21" t="s">
        <v>7</v>
      </c>
      <c r="C59" s="21" t="s">
        <v>1</v>
      </c>
      <c r="D59" s="21" t="s">
        <v>13</v>
      </c>
      <c r="E59" s="21" t="s">
        <v>2</v>
      </c>
      <c r="F59" s="21" t="s">
        <v>7</v>
      </c>
      <c r="G59" s="21" t="s">
        <v>1</v>
      </c>
      <c r="H59" s="21" t="s">
        <v>1</v>
      </c>
      <c r="I59" s="21" t="s">
        <v>3</v>
      </c>
      <c r="J59" s="21" t="s">
        <v>2</v>
      </c>
      <c r="K59" s="21" t="s">
        <v>13</v>
      </c>
      <c r="L59" s="21" t="s">
        <v>5</v>
      </c>
      <c r="M59" s="21" t="s">
        <v>7</v>
      </c>
      <c r="N59" s="21" t="s">
        <v>13</v>
      </c>
      <c r="O59" s="75"/>
      <c r="P59" s="48">
        <v>251.8</v>
      </c>
      <c r="Q59" s="48">
        <f t="shared" si="14"/>
        <v>0</v>
      </c>
      <c r="R59" s="48"/>
      <c r="S59" s="48"/>
      <c r="T59" s="48"/>
      <c r="U59" s="48">
        <v>30</v>
      </c>
      <c r="V59" s="58"/>
      <c r="W59" s="63"/>
      <c r="X59" s="64"/>
      <c r="Y59" s="64"/>
      <c r="Z59" s="63"/>
      <c r="AA59" s="63"/>
      <c r="AB59" s="63"/>
      <c r="AC59" s="62"/>
    </row>
    <row r="60" spans="1:29" s="12" customForma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75" t="s">
        <v>56</v>
      </c>
      <c r="P60" s="45">
        <f t="shared" ref="P60:U60" si="15">SUM(P61:P64)</f>
        <v>620.4</v>
      </c>
      <c r="Q60" s="45">
        <f>SUM(R60:U60)</f>
        <v>3232.9</v>
      </c>
      <c r="R60" s="45">
        <f t="shared" si="15"/>
        <v>2263</v>
      </c>
      <c r="S60" s="45">
        <f t="shared" si="15"/>
        <v>254</v>
      </c>
      <c r="T60" s="45">
        <f t="shared" si="15"/>
        <v>685.9</v>
      </c>
      <c r="U60" s="54">
        <f t="shared" si="15"/>
        <v>30</v>
      </c>
      <c r="V60" s="58"/>
      <c r="W60" s="63"/>
      <c r="X60" s="63"/>
      <c r="Y60" s="64"/>
      <c r="Z60" s="64"/>
      <c r="AA60" s="63"/>
      <c r="AB60" s="63"/>
      <c r="AC60" s="60"/>
    </row>
    <row r="61" spans="1:29" s="12" customFormat="1" x14ac:dyDescent="0.25">
      <c r="A61" s="21" t="s">
        <v>1</v>
      </c>
      <c r="B61" s="21" t="s">
        <v>7</v>
      </c>
      <c r="C61" s="21" t="s">
        <v>1</v>
      </c>
      <c r="D61" s="21" t="s">
        <v>13</v>
      </c>
      <c r="E61" s="21" t="s">
        <v>2</v>
      </c>
      <c r="F61" s="21" t="s">
        <v>7</v>
      </c>
      <c r="G61" s="21" t="s">
        <v>1</v>
      </c>
      <c r="H61" s="21" t="s">
        <v>1</v>
      </c>
      <c r="I61" s="21" t="s">
        <v>3</v>
      </c>
      <c r="J61" s="21" t="s">
        <v>2</v>
      </c>
      <c r="K61" s="21" t="s">
        <v>13</v>
      </c>
      <c r="L61" s="21" t="s">
        <v>1</v>
      </c>
      <c r="M61" s="21" t="s">
        <v>4</v>
      </c>
      <c r="N61" s="21" t="s">
        <v>1</v>
      </c>
      <c r="O61" s="75"/>
      <c r="P61" s="48">
        <v>162.6</v>
      </c>
      <c r="Q61" s="48">
        <f t="shared" si="14"/>
        <v>2263</v>
      </c>
      <c r="R61" s="48">
        <v>2263</v>
      </c>
      <c r="S61" s="48"/>
      <c r="T61" s="48"/>
      <c r="U61" s="48"/>
      <c r="V61" s="58"/>
      <c r="W61" s="63"/>
      <c r="X61" s="63"/>
      <c r="Y61" s="64"/>
      <c r="Z61" s="64"/>
      <c r="AA61" s="63"/>
      <c r="AB61" s="63"/>
      <c r="AC61" s="61"/>
    </row>
    <row r="62" spans="1:29" s="12" customFormat="1" x14ac:dyDescent="0.25">
      <c r="A62" s="21" t="s">
        <v>1</v>
      </c>
      <c r="B62" s="21" t="s">
        <v>7</v>
      </c>
      <c r="C62" s="21" t="s">
        <v>1</v>
      </c>
      <c r="D62" s="21" t="s">
        <v>13</v>
      </c>
      <c r="E62" s="21" t="s">
        <v>2</v>
      </c>
      <c r="F62" s="21" t="s">
        <v>7</v>
      </c>
      <c r="G62" s="21" t="s">
        <v>1</v>
      </c>
      <c r="H62" s="21" t="s">
        <v>1</v>
      </c>
      <c r="I62" s="21" t="s">
        <v>3</v>
      </c>
      <c r="J62" s="21" t="s">
        <v>12</v>
      </c>
      <c r="K62" s="21" t="s">
        <v>13</v>
      </c>
      <c r="L62" s="21" t="s">
        <v>1</v>
      </c>
      <c r="M62" s="21" t="s">
        <v>4</v>
      </c>
      <c r="N62" s="21" t="s">
        <v>1</v>
      </c>
      <c r="O62" s="75"/>
      <c r="P62" s="48">
        <v>310.2</v>
      </c>
      <c r="Q62" s="48">
        <f t="shared" si="14"/>
        <v>254</v>
      </c>
      <c r="R62" s="48"/>
      <c r="S62" s="48">
        <v>254</v>
      </c>
      <c r="T62" s="48"/>
      <c r="U62" s="48"/>
      <c r="V62" s="58"/>
      <c r="W62" s="63"/>
      <c r="X62" s="63"/>
      <c r="Y62" s="64"/>
      <c r="Z62" s="64"/>
      <c r="AA62" s="63"/>
      <c r="AB62" s="63"/>
      <c r="AC62" s="61"/>
    </row>
    <row r="63" spans="1:29" s="12" customFormat="1" x14ac:dyDescent="0.25">
      <c r="A63" s="21" t="s">
        <v>1</v>
      </c>
      <c r="B63" s="21" t="s">
        <v>7</v>
      </c>
      <c r="C63" s="21" t="s">
        <v>1</v>
      </c>
      <c r="D63" s="21" t="s">
        <v>13</v>
      </c>
      <c r="E63" s="21" t="s">
        <v>2</v>
      </c>
      <c r="F63" s="21" t="s">
        <v>7</v>
      </c>
      <c r="G63" s="21" t="s">
        <v>1</v>
      </c>
      <c r="H63" s="21" t="s">
        <v>1</v>
      </c>
      <c r="I63" s="21" t="s">
        <v>3</v>
      </c>
      <c r="J63" s="21" t="s">
        <v>12</v>
      </c>
      <c r="K63" s="21" t="s">
        <v>15</v>
      </c>
      <c r="L63" s="21" t="s">
        <v>14</v>
      </c>
      <c r="M63" s="21" t="s">
        <v>4</v>
      </c>
      <c r="N63" s="21" t="s">
        <v>1</v>
      </c>
      <c r="O63" s="75"/>
      <c r="P63" s="55"/>
      <c r="Q63" s="55">
        <f t="shared" si="14"/>
        <v>685.9</v>
      </c>
      <c r="R63" s="55"/>
      <c r="S63" s="55"/>
      <c r="T63" s="55">
        <v>685.9</v>
      </c>
      <c r="U63" s="55"/>
      <c r="V63" s="58"/>
      <c r="W63" s="63"/>
      <c r="X63" s="63"/>
      <c r="Y63" s="64"/>
      <c r="Z63" s="64"/>
      <c r="AA63" s="63"/>
      <c r="AB63" s="63"/>
      <c r="AC63" s="61"/>
    </row>
    <row r="64" spans="1:29" s="12" customFormat="1" x14ac:dyDescent="0.25">
      <c r="A64" s="21" t="s">
        <v>1</v>
      </c>
      <c r="B64" s="21" t="s">
        <v>7</v>
      </c>
      <c r="C64" s="21" t="s">
        <v>1</v>
      </c>
      <c r="D64" s="21" t="s">
        <v>13</v>
      </c>
      <c r="E64" s="21" t="s">
        <v>2</v>
      </c>
      <c r="F64" s="21" t="s">
        <v>7</v>
      </c>
      <c r="G64" s="21" t="s">
        <v>1</v>
      </c>
      <c r="H64" s="21" t="s">
        <v>1</v>
      </c>
      <c r="I64" s="21" t="s">
        <v>3</v>
      </c>
      <c r="J64" s="21" t="s">
        <v>2</v>
      </c>
      <c r="K64" s="21" t="s">
        <v>13</v>
      </c>
      <c r="L64" s="21" t="s">
        <v>5</v>
      </c>
      <c r="M64" s="21" t="s">
        <v>4</v>
      </c>
      <c r="N64" s="21" t="s">
        <v>1</v>
      </c>
      <c r="O64" s="75"/>
      <c r="P64" s="48">
        <v>147.6</v>
      </c>
      <c r="Q64" s="48">
        <f t="shared" si="14"/>
        <v>0</v>
      </c>
      <c r="R64" s="48"/>
      <c r="S64" s="48"/>
      <c r="T64" s="48"/>
      <c r="U64" s="48">
        <v>30</v>
      </c>
      <c r="V64" s="59"/>
      <c r="W64" s="63"/>
      <c r="X64" s="63"/>
      <c r="Y64" s="64"/>
      <c r="Z64" s="64"/>
      <c r="AA64" s="63"/>
      <c r="AB64" s="63"/>
      <c r="AC64" s="62"/>
    </row>
    <row r="65" spans="1:29" s="12" customForma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75" t="s">
        <v>51</v>
      </c>
      <c r="P65" s="45">
        <f t="shared" ref="P65" si="16">SUM(P66:P69)</f>
        <v>620.4</v>
      </c>
      <c r="Q65" s="45">
        <f>SUM(R65:U65)</f>
        <v>5054.7</v>
      </c>
      <c r="R65" s="45">
        <f t="shared" ref="R65:U65" si="17">SUM(R66:R69)</f>
        <v>3000</v>
      </c>
      <c r="S65" s="45">
        <f t="shared" si="17"/>
        <v>913.9</v>
      </c>
      <c r="T65" s="45">
        <f t="shared" si="17"/>
        <v>1100.8</v>
      </c>
      <c r="U65" s="54">
        <f t="shared" si="17"/>
        <v>40</v>
      </c>
      <c r="V65" s="64">
        <v>0.5</v>
      </c>
      <c r="W65" s="63"/>
      <c r="X65" s="63"/>
      <c r="Y65" s="64"/>
      <c r="Z65" s="64"/>
      <c r="AA65" s="63"/>
      <c r="AB65" s="63">
        <v>22</v>
      </c>
      <c r="AC65" s="60"/>
    </row>
    <row r="66" spans="1:29" s="12" customFormat="1" x14ac:dyDescent="0.25">
      <c r="A66" s="21" t="s">
        <v>1</v>
      </c>
      <c r="B66" s="21" t="s">
        <v>7</v>
      </c>
      <c r="C66" s="21" t="s">
        <v>1</v>
      </c>
      <c r="D66" s="21" t="s">
        <v>13</v>
      </c>
      <c r="E66" s="21" t="s">
        <v>2</v>
      </c>
      <c r="F66" s="21" t="s">
        <v>7</v>
      </c>
      <c r="G66" s="21" t="s">
        <v>1</v>
      </c>
      <c r="H66" s="21" t="s">
        <v>1</v>
      </c>
      <c r="I66" s="21" t="s">
        <v>3</v>
      </c>
      <c r="J66" s="21" t="s">
        <v>2</v>
      </c>
      <c r="K66" s="21" t="s">
        <v>13</v>
      </c>
      <c r="L66" s="21" t="s">
        <v>1</v>
      </c>
      <c r="M66" s="21" t="s">
        <v>4</v>
      </c>
      <c r="N66" s="21" t="s">
        <v>2</v>
      </c>
      <c r="O66" s="75"/>
      <c r="P66" s="48">
        <v>162.6</v>
      </c>
      <c r="Q66" s="48">
        <f t="shared" ref="Q66:Q69" si="18">SUM(R66:T66)</f>
        <v>3000</v>
      </c>
      <c r="R66" s="48">
        <v>3000</v>
      </c>
      <c r="S66" s="48"/>
      <c r="T66" s="48"/>
      <c r="U66" s="48"/>
      <c r="V66" s="64"/>
      <c r="W66" s="63"/>
      <c r="X66" s="63"/>
      <c r="Y66" s="64"/>
      <c r="Z66" s="64"/>
      <c r="AA66" s="63"/>
      <c r="AB66" s="63"/>
      <c r="AC66" s="61"/>
    </row>
    <row r="67" spans="1:29" s="12" customFormat="1" x14ac:dyDescent="0.25">
      <c r="A67" s="21" t="s">
        <v>1</v>
      </c>
      <c r="B67" s="21" t="s">
        <v>7</v>
      </c>
      <c r="C67" s="21" t="s">
        <v>1</v>
      </c>
      <c r="D67" s="21" t="s">
        <v>13</v>
      </c>
      <c r="E67" s="21" t="s">
        <v>2</v>
      </c>
      <c r="F67" s="21" t="s">
        <v>7</v>
      </c>
      <c r="G67" s="21" t="s">
        <v>1</v>
      </c>
      <c r="H67" s="21" t="s">
        <v>1</v>
      </c>
      <c r="I67" s="21" t="s">
        <v>3</v>
      </c>
      <c r="J67" s="21" t="s">
        <v>12</v>
      </c>
      <c r="K67" s="21" t="s">
        <v>13</v>
      </c>
      <c r="L67" s="21" t="s">
        <v>1</v>
      </c>
      <c r="M67" s="21" t="s">
        <v>4</v>
      </c>
      <c r="N67" s="21" t="s">
        <v>2</v>
      </c>
      <c r="O67" s="75"/>
      <c r="P67" s="48">
        <v>310.2</v>
      </c>
      <c r="Q67" s="48">
        <f t="shared" si="18"/>
        <v>913.9</v>
      </c>
      <c r="R67" s="48"/>
      <c r="S67" s="48">
        <v>913.9</v>
      </c>
      <c r="T67" s="48"/>
      <c r="U67" s="48"/>
      <c r="V67" s="64"/>
      <c r="W67" s="63"/>
      <c r="X67" s="63"/>
      <c r="Y67" s="64"/>
      <c r="Z67" s="64"/>
      <c r="AA67" s="63"/>
      <c r="AB67" s="63"/>
      <c r="AC67" s="61"/>
    </row>
    <row r="68" spans="1:29" s="12" customFormat="1" x14ac:dyDescent="0.25">
      <c r="A68" s="21" t="s">
        <v>1</v>
      </c>
      <c r="B68" s="21" t="s">
        <v>7</v>
      </c>
      <c r="C68" s="21" t="s">
        <v>1</v>
      </c>
      <c r="D68" s="21" t="s">
        <v>13</v>
      </c>
      <c r="E68" s="21" t="s">
        <v>2</v>
      </c>
      <c r="F68" s="21" t="s">
        <v>7</v>
      </c>
      <c r="G68" s="21" t="s">
        <v>1</v>
      </c>
      <c r="H68" s="21" t="s">
        <v>1</v>
      </c>
      <c r="I68" s="21" t="s">
        <v>3</v>
      </c>
      <c r="J68" s="21" t="s">
        <v>12</v>
      </c>
      <c r="K68" s="21" t="s">
        <v>15</v>
      </c>
      <c r="L68" s="21" t="s">
        <v>14</v>
      </c>
      <c r="M68" s="21" t="s">
        <v>4</v>
      </c>
      <c r="N68" s="21" t="s">
        <v>2</v>
      </c>
      <c r="O68" s="75"/>
      <c r="P68" s="55"/>
      <c r="Q68" s="55">
        <f t="shared" si="18"/>
        <v>1100.8</v>
      </c>
      <c r="R68" s="55"/>
      <c r="S68" s="55"/>
      <c r="T68" s="55">
        <v>1100.8</v>
      </c>
      <c r="U68" s="55"/>
      <c r="V68" s="64"/>
      <c r="W68" s="63"/>
      <c r="X68" s="63"/>
      <c r="Y68" s="64"/>
      <c r="Z68" s="64"/>
      <c r="AA68" s="63"/>
      <c r="AB68" s="63"/>
      <c r="AC68" s="61"/>
    </row>
    <row r="69" spans="1:29" s="12" customFormat="1" x14ac:dyDescent="0.25">
      <c r="A69" s="21" t="s">
        <v>1</v>
      </c>
      <c r="B69" s="21" t="s">
        <v>7</v>
      </c>
      <c r="C69" s="21" t="s">
        <v>1</v>
      </c>
      <c r="D69" s="21" t="s">
        <v>13</v>
      </c>
      <c r="E69" s="21" t="s">
        <v>2</v>
      </c>
      <c r="F69" s="21" t="s">
        <v>7</v>
      </c>
      <c r="G69" s="21" t="s">
        <v>1</v>
      </c>
      <c r="H69" s="21" t="s">
        <v>1</v>
      </c>
      <c r="I69" s="21" t="s">
        <v>3</v>
      </c>
      <c r="J69" s="21" t="s">
        <v>2</v>
      </c>
      <c r="K69" s="21" t="s">
        <v>13</v>
      </c>
      <c r="L69" s="21" t="s">
        <v>5</v>
      </c>
      <c r="M69" s="21" t="s">
        <v>4</v>
      </c>
      <c r="N69" s="21" t="s">
        <v>2</v>
      </c>
      <c r="O69" s="75"/>
      <c r="P69" s="48">
        <v>147.6</v>
      </c>
      <c r="Q69" s="48">
        <f t="shared" si="18"/>
        <v>0</v>
      </c>
      <c r="R69" s="48"/>
      <c r="S69" s="48"/>
      <c r="T69" s="48"/>
      <c r="U69" s="48">
        <v>40</v>
      </c>
      <c r="V69" s="64"/>
      <c r="W69" s="63"/>
      <c r="X69" s="63"/>
      <c r="Y69" s="64"/>
      <c r="Z69" s="64"/>
      <c r="AA69" s="63"/>
      <c r="AB69" s="63"/>
      <c r="AC69" s="62"/>
    </row>
    <row r="70" spans="1:29" s="12" customForma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76" t="s">
        <v>52</v>
      </c>
      <c r="P70" s="48"/>
      <c r="Q70" s="45">
        <f>SUM(R70:U70)</f>
        <v>3524.9000000000005</v>
      </c>
      <c r="R70" s="45">
        <f>SUM(R71:R74)</f>
        <v>2467.3000000000002</v>
      </c>
      <c r="S70" s="45">
        <f t="shared" ref="S70:U70" si="19">SUM(S71:S74)</f>
        <v>615.79999999999995</v>
      </c>
      <c r="T70" s="45">
        <f t="shared" si="19"/>
        <v>411.8</v>
      </c>
      <c r="U70" s="54">
        <f t="shared" si="19"/>
        <v>30</v>
      </c>
      <c r="V70" s="57">
        <v>1.6</v>
      </c>
      <c r="W70" s="60"/>
      <c r="X70" s="60"/>
      <c r="Y70" s="57"/>
      <c r="Z70" s="57"/>
      <c r="AA70" s="60"/>
      <c r="AB70" s="60"/>
      <c r="AC70" s="60"/>
    </row>
    <row r="71" spans="1:29" s="12" customFormat="1" x14ac:dyDescent="0.25">
      <c r="A71" s="21" t="s">
        <v>1</v>
      </c>
      <c r="B71" s="21" t="s">
        <v>7</v>
      </c>
      <c r="C71" s="21" t="s">
        <v>1</v>
      </c>
      <c r="D71" s="21" t="s">
        <v>13</v>
      </c>
      <c r="E71" s="21" t="s">
        <v>2</v>
      </c>
      <c r="F71" s="21" t="s">
        <v>7</v>
      </c>
      <c r="G71" s="21" t="s">
        <v>1</v>
      </c>
      <c r="H71" s="21" t="s">
        <v>1</v>
      </c>
      <c r="I71" s="21" t="s">
        <v>3</v>
      </c>
      <c r="J71" s="21" t="s">
        <v>2</v>
      </c>
      <c r="K71" s="21" t="s">
        <v>13</v>
      </c>
      <c r="L71" s="21" t="s">
        <v>1</v>
      </c>
      <c r="M71" s="21" t="s">
        <v>4</v>
      </c>
      <c r="N71" s="21" t="s">
        <v>3</v>
      </c>
      <c r="O71" s="77"/>
      <c r="P71" s="48"/>
      <c r="Q71" s="48">
        <f t="shared" ref="Q71:Q79" si="20">SUM(R71:U71)</f>
        <v>2467.3000000000002</v>
      </c>
      <c r="R71" s="48">
        <v>2467.3000000000002</v>
      </c>
      <c r="S71" s="48"/>
      <c r="T71" s="48"/>
      <c r="U71" s="48"/>
      <c r="V71" s="58"/>
      <c r="W71" s="61"/>
      <c r="X71" s="61"/>
      <c r="Y71" s="58"/>
      <c r="Z71" s="58"/>
      <c r="AA71" s="61"/>
      <c r="AB71" s="61"/>
      <c r="AC71" s="61"/>
    </row>
    <row r="72" spans="1:29" s="12" customFormat="1" x14ac:dyDescent="0.25">
      <c r="A72" s="21" t="s">
        <v>1</v>
      </c>
      <c r="B72" s="21" t="s">
        <v>7</v>
      </c>
      <c r="C72" s="21" t="s">
        <v>1</v>
      </c>
      <c r="D72" s="21" t="s">
        <v>13</v>
      </c>
      <c r="E72" s="21" t="s">
        <v>2</v>
      </c>
      <c r="F72" s="21" t="s">
        <v>7</v>
      </c>
      <c r="G72" s="21" t="s">
        <v>1</v>
      </c>
      <c r="H72" s="21" t="s">
        <v>1</v>
      </c>
      <c r="I72" s="21" t="s">
        <v>3</v>
      </c>
      <c r="J72" s="21" t="s">
        <v>12</v>
      </c>
      <c r="K72" s="21" t="s">
        <v>13</v>
      </c>
      <c r="L72" s="21" t="s">
        <v>1</v>
      </c>
      <c r="M72" s="21" t="s">
        <v>4</v>
      </c>
      <c r="N72" s="21" t="s">
        <v>3</v>
      </c>
      <c r="O72" s="77"/>
      <c r="P72" s="48"/>
      <c r="Q72" s="48">
        <f t="shared" si="20"/>
        <v>615.79999999999995</v>
      </c>
      <c r="R72" s="48"/>
      <c r="S72" s="48">
        <v>615.79999999999995</v>
      </c>
      <c r="T72" s="48"/>
      <c r="U72" s="48"/>
      <c r="V72" s="58"/>
      <c r="W72" s="61"/>
      <c r="X72" s="61"/>
      <c r="Y72" s="58"/>
      <c r="Z72" s="58"/>
      <c r="AA72" s="61"/>
      <c r="AB72" s="61"/>
      <c r="AC72" s="61"/>
    </row>
    <row r="73" spans="1:29" s="12" customFormat="1" x14ac:dyDescent="0.25">
      <c r="A73" s="21" t="s">
        <v>1</v>
      </c>
      <c r="B73" s="21" t="s">
        <v>7</v>
      </c>
      <c r="C73" s="21" t="s">
        <v>1</v>
      </c>
      <c r="D73" s="21" t="s">
        <v>13</v>
      </c>
      <c r="E73" s="21" t="s">
        <v>2</v>
      </c>
      <c r="F73" s="21" t="s">
        <v>7</v>
      </c>
      <c r="G73" s="21" t="s">
        <v>1</v>
      </c>
      <c r="H73" s="21" t="s">
        <v>1</v>
      </c>
      <c r="I73" s="21" t="s">
        <v>3</v>
      </c>
      <c r="J73" s="21" t="s">
        <v>12</v>
      </c>
      <c r="K73" s="21" t="s">
        <v>15</v>
      </c>
      <c r="L73" s="21" t="s">
        <v>14</v>
      </c>
      <c r="M73" s="21" t="s">
        <v>4</v>
      </c>
      <c r="N73" s="21" t="s">
        <v>3</v>
      </c>
      <c r="O73" s="77"/>
      <c r="P73" s="55"/>
      <c r="Q73" s="55">
        <f t="shared" si="20"/>
        <v>411.8</v>
      </c>
      <c r="R73" s="55"/>
      <c r="S73" s="55"/>
      <c r="T73" s="55">
        <v>411.8</v>
      </c>
      <c r="U73" s="55"/>
      <c r="V73" s="58"/>
      <c r="W73" s="61"/>
      <c r="X73" s="61"/>
      <c r="Y73" s="58"/>
      <c r="Z73" s="58"/>
      <c r="AA73" s="61"/>
      <c r="AB73" s="61"/>
      <c r="AC73" s="61"/>
    </row>
    <row r="74" spans="1:29" s="12" customFormat="1" x14ac:dyDescent="0.25">
      <c r="A74" s="21" t="s">
        <v>1</v>
      </c>
      <c r="B74" s="21" t="s">
        <v>7</v>
      </c>
      <c r="C74" s="21" t="s">
        <v>1</v>
      </c>
      <c r="D74" s="21" t="s">
        <v>13</v>
      </c>
      <c r="E74" s="21" t="s">
        <v>2</v>
      </c>
      <c r="F74" s="21" t="s">
        <v>7</v>
      </c>
      <c r="G74" s="21" t="s">
        <v>1</v>
      </c>
      <c r="H74" s="21" t="s">
        <v>1</v>
      </c>
      <c r="I74" s="21" t="s">
        <v>3</v>
      </c>
      <c r="J74" s="21" t="s">
        <v>2</v>
      </c>
      <c r="K74" s="21" t="s">
        <v>13</v>
      </c>
      <c r="L74" s="21" t="s">
        <v>5</v>
      </c>
      <c r="M74" s="21" t="s">
        <v>4</v>
      </c>
      <c r="N74" s="21" t="s">
        <v>3</v>
      </c>
      <c r="O74" s="78"/>
      <c r="P74" s="48"/>
      <c r="Q74" s="48">
        <f t="shared" si="20"/>
        <v>30</v>
      </c>
      <c r="R74" s="48"/>
      <c r="S74" s="48"/>
      <c r="T74" s="48"/>
      <c r="U74" s="48">
        <v>30</v>
      </c>
      <c r="V74" s="59"/>
      <c r="W74" s="62"/>
      <c r="X74" s="62"/>
      <c r="Y74" s="59"/>
      <c r="Z74" s="59"/>
      <c r="AA74" s="62"/>
      <c r="AB74" s="62"/>
      <c r="AC74" s="62"/>
    </row>
    <row r="75" spans="1:29" s="12" customForma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76" t="s">
        <v>53</v>
      </c>
      <c r="P75" s="52"/>
      <c r="Q75" s="51">
        <f t="shared" si="20"/>
        <v>797</v>
      </c>
      <c r="R75" s="51">
        <f>SUM(R76:R79)</f>
        <v>557.79999999999995</v>
      </c>
      <c r="S75" s="51">
        <f t="shared" ref="S75:U75" si="21">SUM(S76:S79)</f>
        <v>31.9</v>
      </c>
      <c r="T75" s="51">
        <f t="shared" si="21"/>
        <v>187.3</v>
      </c>
      <c r="U75" s="54">
        <f t="shared" si="21"/>
        <v>20</v>
      </c>
      <c r="V75" s="57">
        <v>0.2</v>
      </c>
      <c r="W75" s="60"/>
      <c r="X75" s="57">
        <v>35</v>
      </c>
      <c r="Y75" s="57"/>
      <c r="Z75" s="57"/>
      <c r="AA75" s="60"/>
      <c r="AB75" s="60"/>
      <c r="AC75" s="60">
        <v>1</v>
      </c>
    </row>
    <row r="76" spans="1:29" s="12" customFormat="1" x14ac:dyDescent="0.25">
      <c r="A76" s="21" t="s">
        <v>1</v>
      </c>
      <c r="B76" s="21" t="s">
        <v>7</v>
      </c>
      <c r="C76" s="21" t="s">
        <v>1</v>
      </c>
      <c r="D76" s="21" t="s">
        <v>13</v>
      </c>
      <c r="E76" s="21" t="s">
        <v>2</v>
      </c>
      <c r="F76" s="21" t="s">
        <v>7</v>
      </c>
      <c r="G76" s="21" t="s">
        <v>1</v>
      </c>
      <c r="H76" s="21" t="s">
        <v>1</v>
      </c>
      <c r="I76" s="21" t="s">
        <v>3</v>
      </c>
      <c r="J76" s="21" t="s">
        <v>2</v>
      </c>
      <c r="K76" s="21" t="s">
        <v>13</v>
      </c>
      <c r="L76" s="21" t="s">
        <v>1</v>
      </c>
      <c r="M76" s="21" t="s">
        <v>4</v>
      </c>
      <c r="N76" s="21" t="s">
        <v>5</v>
      </c>
      <c r="O76" s="77"/>
      <c r="P76" s="52"/>
      <c r="Q76" s="52">
        <f t="shared" si="20"/>
        <v>557.79999999999995</v>
      </c>
      <c r="R76" s="52">
        <v>557.79999999999995</v>
      </c>
      <c r="S76" s="52"/>
      <c r="T76" s="52"/>
      <c r="U76" s="52"/>
      <c r="V76" s="58"/>
      <c r="W76" s="61"/>
      <c r="X76" s="58"/>
      <c r="Y76" s="58"/>
      <c r="Z76" s="58"/>
      <c r="AA76" s="61"/>
      <c r="AB76" s="61"/>
      <c r="AC76" s="61"/>
    </row>
    <row r="77" spans="1:29" s="12" customFormat="1" x14ac:dyDescent="0.25">
      <c r="A77" s="21" t="s">
        <v>1</v>
      </c>
      <c r="B77" s="21" t="s">
        <v>7</v>
      </c>
      <c r="C77" s="21" t="s">
        <v>1</v>
      </c>
      <c r="D77" s="21" t="s">
        <v>13</v>
      </c>
      <c r="E77" s="21" t="s">
        <v>2</v>
      </c>
      <c r="F77" s="21" t="s">
        <v>7</v>
      </c>
      <c r="G77" s="21" t="s">
        <v>1</v>
      </c>
      <c r="H77" s="21" t="s">
        <v>1</v>
      </c>
      <c r="I77" s="21" t="s">
        <v>3</v>
      </c>
      <c r="J77" s="21" t="s">
        <v>12</v>
      </c>
      <c r="K77" s="21" t="s">
        <v>13</v>
      </c>
      <c r="L77" s="21" t="s">
        <v>1</v>
      </c>
      <c r="M77" s="21" t="s">
        <v>4</v>
      </c>
      <c r="N77" s="21" t="s">
        <v>5</v>
      </c>
      <c r="O77" s="77"/>
      <c r="P77" s="52"/>
      <c r="Q77" s="52">
        <f t="shared" si="20"/>
        <v>31.9</v>
      </c>
      <c r="R77" s="52"/>
      <c r="S77" s="52">
        <v>31.9</v>
      </c>
      <c r="T77" s="52"/>
      <c r="U77" s="52"/>
      <c r="V77" s="58"/>
      <c r="W77" s="61"/>
      <c r="X77" s="58"/>
      <c r="Y77" s="58"/>
      <c r="Z77" s="58"/>
      <c r="AA77" s="61"/>
      <c r="AB77" s="61"/>
      <c r="AC77" s="61"/>
    </row>
    <row r="78" spans="1:29" s="12" customFormat="1" x14ac:dyDescent="0.25">
      <c r="A78" s="21" t="s">
        <v>1</v>
      </c>
      <c r="B78" s="21" t="s">
        <v>7</v>
      </c>
      <c r="C78" s="21" t="s">
        <v>1</v>
      </c>
      <c r="D78" s="21" t="s">
        <v>13</v>
      </c>
      <c r="E78" s="21" t="s">
        <v>2</v>
      </c>
      <c r="F78" s="21" t="s">
        <v>7</v>
      </c>
      <c r="G78" s="21" t="s">
        <v>1</v>
      </c>
      <c r="H78" s="21" t="s">
        <v>1</v>
      </c>
      <c r="I78" s="21" t="s">
        <v>3</v>
      </c>
      <c r="J78" s="21" t="s">
        <v>12</v>
      </c>
      <c r="K78" s="21" t="s">
        <v>15</v>
      </c>
      <c r="L78" s="21" t="s">
        <v>14</v>
      </c>
      <c r="M78" s="21" t="s">
        <v>4</v>
      </c>
      <c r="N78" s="21" t="s">
        <v>5</v>
      </c>
      <c r="O78" s="77"/>
      <c r="P78" s="55"/>
      <c r="Q78" s="55">
        <f t="shared" si="20"/>
        <v>187.3</v>
      </c>
      <c r="R78" s="55"/>
      <c r="S78" s="55"/>
      <c r="T78" s="55">
        <v>187.3</v>
      </c>
      <c r="U78" s="55"/>
      <c r="V78" s="58"/>
      <c r="W78" s="61"/>
      <c r="X78" s="58"/>
      <c r="Y78" s="58"/>
      <c r="Z78" s="58"/>
      <c r="AA78" s="61"/>
      <c r="AB78" s="61"/>
      <c r="AC78" s="61"/>
    </row>
    <row r="79" spans="1:29" s="12" customFormat="1" x14ac:dyDescent="0.25">
      <c r="A79" s="21" t="s">
        <v>1</v>
      </c>
      <c r="B79" s="21" t="s">
        <v>7</v>
      </c>
      <c r="C79" s="21" t="s">
        <v>1</v>
      </c>
      <c r="D79" s="21" t="s">
        <v>13</v>
      </c>
      <c r="E79" s="21" t="s">
        <v>2</v>
      </c>
      <c r="F79" s="21" t="s">
        <v>7</v>
      </c>
      <c r="G79" s="21" t="s">
        <v>1</v>
      </c>
      <c r="H79" s="21" t="s">
        <v>1</v>
      </c>
      <c r="I79" s="21" t="s">
        <v>3</v>
      </c>
      <c r="J79" s="21" t="s">
        <v>2</v>
      </c>
      <c r="K79" s="21" t="s">
        <v>13</v>
      </c>
      <c r="L79" s="21" t="s">
        <v>5</v>
      </c>
      <c r="M79" s="21" t="s">
        <v>4</v>
      </c>
      <c r="N79" s="21" t="s">
        <v>5</v>
      </c>
      <c r="O79" s="78"/>
      <c r="P79" s="52"/>
      <c r="Q79" s="52">
        <f t="shared" si="20"/>
        <v>20</v>
      </c>
      <c r="R79" s="52"/>
      <c r="S79" s="52"/>
      <c r="T79" s="52"/>
      <c r="U79" s="52">
        <v>20</v>
      </c>
      <c r="V79" s="59"/>
      <c r="W79" s="62"/>
      <c r="X79" s="59"/>
      <c r="Y79" s="59"/>
      <c r="Z79" s="59"/>
      <c r="AA79" s="62"/>
      <c r="AB79" s="62"/>
      <c r="AC79" s="62"/>
    </row>
    <row r="80" spans="1:29" s="12" customFormat="1" ht="47.25" x14ac:dyDescent="0.25">
      <c r="A80" s="22" t="s">
        <v>1</v>
      </c>
      <c r="B80" s="22" t="s">
        <v>7</v>
      </c>
      <c r="C80" s="22" t="s">
        <v>1</v>
      </c>
      <c r="D80" s="22" t="s">
        <v>13</v>
      </c>
      <c r="E80" s="22" t="s">
        <v>2</v>
      </c>
      <c r="F80" s="22" t="s">
        <v>7</v>
      </c>
      <c r="G80" s="22" t="s">
        <v>1</v>
      </c>
      <c r="H80" s="22" t="s">
        <v>1</v>
      </c>
      <c r="I80" s="22" t="s">
        <v>3</v>
      </c>
      <c r="J80" s="22" t="s">
        <v>12</v>
      </c>
      <c r="K80" s="22" t="s">
        <v>13</v>
      </c>
      <c r="L80" s="22" t="s">
        <v>1</v>
      </c>
      <c r="M80" s="22" t="s">
        <v>1</v>
      </c>
      <c r="N80" s="22" t="s">
        <v>1</v>
      </c>
      <c r="O80" s="30" t="s">
        <v>34</v>
      </c>
      <c r="P80" s="1"/>
      <c r="Q80" s="11">
        <f>SUM(R80:U80)</f>
        <v>4328.6000000000004</v>
      </c>
      <c r="R80" s="11"/>
      <c r="S80" s="11">
        <v>4328.6000000000004</v>
      </c>
      <c r="T80" s="11"/>
      <c r="U80" s="11"/>
      <c r="V80" s="1"/>
      <c r="W80" s="56"/>
      <c r="X80" s="56"/>
      <c r="Y80" s="1"/>
      <c r="Z80" s="1"/>
      <c r="AA80" s="56"/>
      <c r="AB80" s="56"/>
      <c r="AC80" s="56"/>
    </row>
    <row r="81" spans="27:29" ht="13.5" customHeight="1" x14ac:dyDescent="0.25">
      <c r="AA81" s="79" t="s">
        <v>32</v>
      </c>
      <c r="AB81" s="79"/>
      <c r="AC81" s="79"/>
    </row>
    <row r="82" spans="27:29" ht="25.5" customHeight="1" x14ac:dyDescent="0.25">
      <c r="AA82" s="28"/>
    </row>
  </sheetData>
  <mergeCells count="131">
    <mergeCell ref="AA65:AA69"/>
    <mergeCell ref="AA75:AA79"/>
    <mergeCell ref="AB75:AB79"/>
    <mergeCell ref="AC75:AC79"/>
    <mergeCell ref="AC70:AC74"/>
    <mergeCell ref="Z70:Z74"/>
    <mergeCell ref="X70:X74"/>
    <mergeCell ref="V70:V74"/>
    <mergeCell ref="AA70:AA74"/>
    <mergeCell ref="Y70:Y74"/>
    <mergeCell ref="W70:W74"/>
    <mergeCell ref="AB70:AB74"/>
    <mergeCell ref="R10:U10"/>
    <mergeCell ref="W15:W18"/>
    <mergeCell ref="AA15:AA18"/>
    <mergeCell ref="Z15:Z18"/>
    <mergeCell ref="Z20:Z23"/>
    <mergeCell ref="AA20:AA23"/>
    <mergeCell ref="Z24:Z27"/>
    <mergeCell ref="AA24:AA27"/>
    <mergeCell ref="O44:O48"/>
    <mergeCell ref="V44:V48"/>
    <mergeCell ref="W44:W48"/>
    <mergeCell ref="X44:X48"/>
    <mergeCell ref="Y44:Y48"/>
    <mergeCell ref="Z44:Z48"/>
    <mergeCell ref="AA44:AA48"/>
    <mergeCell ref="AA81:AC81"/>
    <mergeCell ref="O20:O23"/>
    <mergeCell ref="O29:O33"/>
    <mergeCell ref="O34:O38"/>
    <mergeCell ref="O39:O43"/>
    <mergeCell ref="O24:O27"/>
    <mergeCell ref="V24:V27"/>
    <mergeCell ref="W24:W27"/>
    <mergeCell ref="X24:X27"/>
    <mergeCell ref="Y24:Y27"/>
    <mergeCell ref="W39:W43"/>
    <mergeCell ref="X29:X33"/>
    <mergeCell ref="V29:V33"/>
    <mergeCell ref="Y29:Y33"/>
    <mergeCell ref="Y39:Y43"/>
    <mergeCell ref="V20:V23"/>
    <mergeCell ref="W20:W23"/>
    <mergeCell ref="X20:X23"/>
    <mergeCell ref="Y20:Y23"/>
    <mergeCell ref="Y34:Y38"/>
    <mergeCell ref="W34:W38"/>
    <mergeCell ref="W29:W33"/>
    <mergeCell ref="X34:X38"/>
    <mergeCell ref="X39:X43"/>
    <mergeCell ref="O65:O69"/>
    <mergeCell ref="V65:V69"/>
    <mergeCell ref="X65:X69"/>
    <mergeCell ref="O55:O59"/>
    <mergeCell ref="Z55:Z59"/>
    <mergeCell ref="Y65:Y69"/>
    <mergeCell ref="W65:W69"/>
    <mergeCell ref="O70:O74"/>
    <mergeCell ref="O75:O79"/>
    <mergeCell ref="V55:V64"/>
    <mergeCell ref="V75:V79"/>
    <mergeCell ref="W75:W79"/>
    <mergeCell ref="X75:X79"/>
    <mergeCell ref="Y75:Y79"/>
    <mergeCell ref="Z75:Z79"/>
    <mergeCell ref="Z65:Z69"/>
    <mergeCell ref="X60:X64"/>
    <mergeCell ref="W60:W64"/>
    <mergeCell ref="AA60:AA64"/>
    <mergeCell ref="W55:W59"/>
    <mergeCell ref="Y55:Y59"/>
    <mergeCell ref="X55:X59"/>
    <mergeCell ref="Y60:Y64"/>
    <mergeCell ref="AA55:AA59"/>
    <mergeCell ref="O60:O64"/>
    <mergeCell ref="Z60:Z64"/>
    <mergeCell ref="AA29:AA33"/>
    <mergeCell ref="AA39:AA43"/>
    <mergeCell ref="AA34:AA38"/>
    <mergeCell ref="Z29:Z33"/>
    <mergeCell ref="Z34:Z38"/>
    <mergeCell ref="Z39:Z43"/>
    <mergeCell ref="V34:V43"/>
    <mergeCell ref="O49:O53"/>
    <mergeCell ref="V49:V53"/>
    <mergeCell ref="W49:W53"/>
    <mergeCell ref="X49:X53"/>
    <mergeCell ref="Y49:Y53"/>
    <mergeCell ref="Z49:Z53"/>
    <mergeCell ref="AA49:AA53"/>
    <mergeCell ref="A1:AC1"/>
    <mergeCell ref="A3:AC3"/>
    <mergeCell ref="A4:AC4"/>
    <mergeCell ref="A5:AC5"/>
    <mergeCell ref="A6:AC6"/>
    <mergeCell ref="V10:AC10"/>
    <mergeCell ref="AC15:AC18"/>
    <mergeCell ref="AC20:AC23"/>
    <mergeCell ref="AC24:AC27"/>
    <mergeCell ref="AB15:AB18"/>
    <mergeCell ref="AB20:AB23"/>
    <mergeCell ref="AB24:AB27"/>
    <mergeCell ref="A8:AA8"/>
    <mergeCell ref="O15:O18"/>
    <mergeCell ref="V15:V18"/>
    <mergeCell ref="A10:N10"/>
    <mergeCell ref="O10:O11"/>
    <mergeCell ref="A11:B11"/>
    <mergeCell ref="C11:D11"/>
    <mergeCell ref="E11:N11"/>
    <mergeCell ref="P10:P11"/>
    <mergeCell ref="Q10:Q11"/>
    <mergeCell ref="Y15:Y18"/>
    <mergeCell ref="X15:X18"/>
    <mergeCell ref="AC29:AC33"/>
    <mergeCell ref="AC34:AC38"/>
    <mergeCell ref="AC39:AC43"/>
    <mergeCell ref="AC55:AC59"/>
    <mergeCell ref="AC60:AC64"/>
    <mergeCell ref="AC65:AC69"/>
    <mergeCell ref="AB55:AB59"/>
    <mergeCell ref="AB60:AB64"/>
    <mergeCell ref="AB65:AB69"/>
    <mergeCell ref="AB29:AB33"/>
    <mergeCell ref="AB34:AB38"/>
    <mergeCell ref="AB39:AB43"/>
    <mergeCell ref="AB44:AB48"/>
    <mergeCell ref="AC44:AC48"/>
    <mergeCell ref="AB49:AB53"/>
    <mergeCell ref="AC49:AC53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2024-04-19T12:17:10Z</dcterms:modified>
</cp:coreProperties>
</file>